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<sst xmlns="http://schemas.openxmlformats.org/spreadsheetml/2006/main" count="312" uniqueCount="162">
  <si>
    <t>申请表</t>
  </si>
  <si>
    <t>加分</t>
  </si>
  <si>
    <t>综测折合成绩</t>
  </si>
  <si>
    <t>学号</t>
  </si>
  <si>
    <t>姓名</t>
  </si>
  <si>
    <t>困难等级</t>
  </si>
  <si>
    <t>绩点/综测折合成绩</t>
  </si>
  <si>
    <t>序号</t>
  </si>
  <si>
    <t>加分类别</t>
  </si>
  <si>
    <t>加分内容</t>
  </si>
  <si>
    <t>加分分值</t>
  </si>
  <si>
    <t>王佳琦20%</t>
  </si>
  <si>
    <t>困难</t>
  </si>
  <si>
    <t>4.28/93.734</t>
  </si>
  <si>
    <t>个人荣誉</t>
  </si>
  <si>
    <t>校级优秀团员</t>
  </si>
  <si>
    <t>中北大学教学楼服务队“优秀个人”</t>
  </si>
  <si>
    <t>院级钝刃优秀队员</t>
  </si>
  <si>
    <t>体育、艺术竞赛</t>
  </si>
  <si>
    <t>中北大学第六届校园马拉松大赛三等奖</t>
  </si>
  <si>
    <t>中北大学“一二·九”运动86周年爱国长跑比赛三等奖</t>
  </si>
  <si>
    <t>科技竞赛</t>
  </si>
  <si>
    <t>第八届山西省“互联网+”大学生创新创业大赛省铜</t>
  </si>
  <si>
    <t>第十二届全国大学生电子商务“创新、创意及创业”挑战赛校三等奖</t>
  </si>
  <si>
    <t>2022年“刘鼎杯”三等奖</t>
  </si>
  <si>
    <t>中北大学“互联网+”大学生创新创业大赛校赛一等奖</t>
  </si>
  <si>
    <t>仪器与电子学院第三届“破浪杯”一等奖</t>
  </si>
  <si>
    <t>总分：34.4</t>
  </si>
  <si>
    <t>郑朝铭20%</t>
  </si>
  <si>
    <t>一般困难</t>
  </si>
  <si>
    <t>3.7/87</t>
  </si>
  <si>
    <t>中北大学勤工助学优秀个人</t>
  </si>
  <si>
    <t>中北大学刘鼎杯校级三等奖</t>
  </si>
  <si>
    <t>总分：8</t>
  </si>
  <si>
    <t>高小琪30%</t>
  </si>
  <si>
    <t>特殊困难</t>
  </si>
  <si>
    <t>3.56/86.848</t>
  </si>
  <si>
    <t>各类比赛</t>
  </si>
  <si>
    <t>校级啦啦操二等奖</t>
  </si>
  <si>
    <t>总分：0分</t>
  </si>
  <si>
    <t>张亚杰20%</t>
  </si>
  <si>
    <t>4.05/89.81</t>
  </si>
  <si>
    <t>竞赛</t>
  </si>
  <si>
    <r>
      <rPr>
        <sz val="10.5"/>
        <color rgb="FF000000"/>
        <rFont val="Times New Roman"/>
        <charset val="134"/>
      </rPr>
      <t>3D</t>
    </r>
    <r>
      <rPr>
        <sz val="10.5"/>
        <color rgb="FF000000"/>
        <rFont val="宋体"/>
        <charset val="134"/>
      </rPr>
      <t>设计大赛国三</t>
    </r>
  </si>
  <si>
    <t>计算机设计大赛国三</t>
  </si>
  <si>
    <t>总分：16</t>
  </si>
  <si>
    <t>吴佳鸣30%</t>
  </si>
  <si>
    <t>3.60/51.582</t>
  </si>
  <si>
    <t>校级荣誉称号</t>
  </si>
  <si>
    <t>勤工助学优秀个人</t>
  </si>
  <si>
    <t>欧阳慕姣20%</t>
  </si>
  <si>
    <t>4.31/55.848</t>
  </si>
  <si>
    <t>C类奖励</t>
  </si>
  <si>
    <t>全国大学生数学建模竞赛国家二等奖</t>
  </si>
  <si>
    <t>蓝桥杯全国软件和信息技术专业人才大赛国家三等奖</t>
  </si>
  <si>
    <t>校级优秀班干部</t>
  </si>
  <si>
    <t>院级荣誉称号</t>
  </si>
  <si>
    <t>院级优秀团员</t>
  </si>
  <si>
    <t>总分：34</t>
  </si>
  <si>
    <t>郭怡斐30%</t>
  </si>
  <si>
    <t>特别困难</t>
  </si>
  <si>
    <t>3.50/86.02</t>
  </si>
  <si>
    <t>2021年校级军训优秀个人</t>
  </si>
  <si>
    <t>仪器与电子学院第二届“启辰杯”二等奖</t>
  </si>
  <si>
    <t>总分：18</t>
  </si>
  <si>
    <t>高誉心20%</t>
  </si>
  <si>
    <t>4.031/91.186</t>
  </si>
  <si>
    <t>军训先进个人</t>
  </si>
  <si>
    <t>校优秀干部</t>
  </si>
  <si>
    <r>
      <rPr>
        <sz val="10.5"/>
        <color theme="1"/>
        <rFont val="宋体"/>
        <charset val="134"/>
      </rPr>
      <t>互联网＋大赛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校级三等奖</t>
    </r>
  </si>
  <si>
    <t>大学生创新创业大赛校级立项</t>
  </si>
  <si>
    <r>
      <rPr>
        <sz val="10.5"/>
        <color theme="1"/>
        <rFont val="Times New Roman"/>
        <charset val="134"/>
      </rPr>
      <t>“</t>
    </r>
    <r>
      <rPr>
        <sz val="10.5"/>
        <color theme="1"/>
        <rFont val="宋体"/>
        <charset val="134"/>
      </rPr>
      <t>金地杯”山西省数学建模竞赛二等奖</t>
    </r>
  </si>
  <si>
    <r>
      <rPr>
        <sz val="10.5"/>
        <color theme="1"/>
        <rFont val="Times New Roman"/>
        <charset val="134"/>
      </rPr>
      <t>“</t>
    </r>
    <r>
      <rPr>
        <sz val="10.5"/>
        <color theme="1"/>
        <rFont val="宋体"/>
        <charset val="134"/>
      </rPr>
      <t>启辰杯”一等奖</t>
    </r>
  </si>
  <si>
    <t>“恩智浦”</t>
  </si>
  <si>
    <r>
      <rPr>
        <sz val="10.5"/>
        <color theme="1"/>
        <rFont val="宋体"/>
        <charset val="134"/>
      </rPr>
      <t xml:space="preserve">总分： </t>
    </r>
    <r>
      <rPr>
        <sz val="10.5"/>
        <color theme="1"/>
        <rFont val="宋体"/>
        <charset val="134"/>
      </rPr>
      <t xml:space="preserve">   39</t>
    </r>
  </si>
  <si>
    <t>张晓彤20%</t>
  </si>
  <si>
    <t>3.14/85.822</t>
  </si>
  <si>
    <t>互联网＋校级二等奖</t>
  </si>
  <si>
    <t>总分：</t>
  </si>
  <si>
    <r>
      <rPr>
        <sz val="10.5"/>
        <color theme="1"/>
        <rFont val="宋体"/>
        <charset val="134"/>
      </rPr>
      <t>付霞</t>
    </r>
    <r>
      <rPr>
        <sz val="10.5"/>
        <color theme="1"/>
        <rFont val="Times New Roman"/>
        <charset val="134"/>
      </rPr>
      <t>30%</t>
    </r>
  </si>
  <si>
    <t>3.15/81.912</t>
  </si>
  <si>
    <t>体育竞赛</t>
  </si>
  <si>
    <t>中北大学“第六届马拉松”大赛二等奖</t>
  </si>
  <si>
    <t>总分：3</t>
  </si>
  <si>
    <r>
      <rPr>
        <sz val="10.5"/>
        <color theme="1"/>
        <rFont val="宋体"/>
        <charset val="134"/>
      </rPr>
      <t>李骅</t>
    </r>
    <r>
      <rPr>
        <sz val="10.5"/>
        <color theme="1"/>
        <rFont val="Times New Roman"/>
        <charset val="134"/>
      </rPr>
      <t>20%</t>
    </r>
  </si>
  <si>
    <t>一般</t>
  </si>
  <si>
    <t>互联网➕创新创业大赛</t>
  </si>
  <si>
    <t>校三</t>
  </si>
  <si>
    <t>外研社杯词达人</t>
  </si>
  <si>
    <t>校二</t>
  </si>
  <si>
    <t>外研社杯辩论赛</t>
  </si>
  <si>
    <t>外研社杯阅读比赛</t>
  </si>
  <si>
    <t>张瑞瑞20%</t>
  </si>
  <si>
    <t>优秀团员</t>
  </si>
  <si>
    <t>艺术竞赛</t>
  </si>
  <si>
    <t>启航心竞院级三等奖</t>
  </si>
  <si>
    <t>互联网校赛一等奖</t>
  </si>
  <si>
    <t>全国大学生数学建模竞赛省一等奖</t>
  </si>
  <si>
    <t>学党史优秀奖</t>
  </si>
  <si>
    <t>总分：54</t>
  </si>
  <si>
    <t>李博文20%</t>
  </si>
  <si>
    <t>院级优秀志愿者</t>
  </si>
  <si>
    <t>仪电心灵守护天使</t>
  </si>
  <si>
    <t>尖草坪区疫情防控优秀志愿者</t>
  </si>
  <si>
    <t>2021外研社国才杯全国英语阅读大赛三等奖</t>
  </si>
  <si>
    <t>节能减排优秀奖</t>
  </si>
  <si>
    <t>2021年第二届全国大学生职业发展大赛三等奖</t>
  </si>
  <si>
    <t>外研社国才杯全国大学生英语辩论赛三等奖</t>
  </si>
  <si>
    <t>大学生创新创业大赛省级立项</t>
  </si>
  <si>
    <t>互联网＋院级三等奖</t>
  </si>
  <si>
    <t>外研社国才杯全国大学生英语写作比赛一等奖</t>
  </si>
  <si>
    <t>优秀学生干部</t>
  </si>
  <si>
    <t>总分：67.5</t>
  </si>
  <si>
    <t>侍煜艳</t>
  </si>
  <si>
    <t>3.35/84.57</t>
  </si>
  <si>
    <t>优秀个人</t>
  </si>
  <si>
    <t>院级社团优秀个人</t>
  </si>
  <si>
    <t>总分：4</t>
  </si>
  <si>
    <t>孟大伟20%</t>
  </si>
  <si>
    <t>荣誉称号</t>
  </si>
  <si>
    <t>2022校级三好学生</t>
  </si>
  <si>
    <t>2022院级优秀团员</t>
  </si>
  <si>
    <t>2021院级优秀团员</t>
  </si>
  <si>
    <t>中北大学129长跑三等奖</t>
  </si>
  <si>
    <t>第十三届全国大学生数学竞赛一等奖</t>
  </si>
  <si>
    <t>总分：24</t>
  </si>
  <si>
    <t>段旭阳20%</t>
  </si>
  <si>
    <t>4.10/89.706</t>
  </si>
  <si>
    <t>全国大学生语言文字大赛国三</t>
  </si>
  <si>
    <t>总分：32</t>
  </si>
  <si>
    <t>郭锦源20%</t>
  </si>
  <si>
    <t>启辰杯</t>
  </si>
  <si>
    <t>一等奖</t>
  </si>
  <si>
    <t>启辰杯院级一等</t>
  </si>
  <si>
    <r>
      <rPr>
        <sz val="10.5"/>
        <color theme="1"/>
        <rFont val="宋体"/>
        <charset val="134"/>
      </rPr>
      <t>互联网</t>
    </r>
    <r>
      <rPr>
        <sz val="10.5"/>
        <color theme="1"/>
        <rFont val="Times New Roman"/>
        <charset val="134"/>
      </rPr>
      <t>+</t>
    </r>
    <r>
      <rPr>
        <sz val="10.5"/>
        <color theme="1"/>
        <rFont val="宋体"/>
        <charset val="134"/>
      </rPr>
      <t>校三</t>
    </r>
  </si>
  <si>
    <t>李旦20%</t>
  </si>
  <si>
    <t>4.01/90.506</t>
  </si>
  <si>
    <t>校级“优秀学生干部”</t>
  </si>
  <si>
    <t>刘鑫20%</t>
  </si>
  <si>
    <t>4.05/90.5</t>
  </si>
  <si>
    <t>军训优秀个人</t>
  </si>
  <si>
    <r>
      <rPr>
        <sz val="10.5"/>
        <color theme="1"/>
        <rFont val="宋体"/>
        <charset val="134"/>
      </rPr>
      <t>中国“互联网</t>
    </r>
    <r>
      <rPr>
        <sz val="10.5"/>
        <color theme="1"/>
        <rFont val="Times New Roman"/>
        <charset val="134"/>
      </rPr>
      <t>+”</t>
    </r>
    <r>
      <rPr>
        <sz val="10.5"/>
        <color theme="1"/>
        <rFont val="宋体"/>
        <charset val="134"/>
      </rPr>
      <t>大学生创新创业大赛校二</t>
    </r>
  </si>
  <si>
    <r>
      <rPr>
        <sz val="10.5"/>
        <color theme="1"/>
        <rFont val="宋体"/>
        <charset val="134"/>
      </rPr>
      <t>中国“互联网</t>
    </r>
    <r>
      <rPr>
        <sz val="10.5"/>
        <color theme="1"/>
        <rFont val="Times New Roman"/>
        <charset val="134"/>
      </rPr>
      <t>+”</t>
    </r>
    <r>
      <rPr>
        <sz val="10.5"/>
        <color theme="1"/>
        <rFont val="宋体"/>
        <charset val="134"/>
      </rPr>
      <t>大学生创新创业大赛校三</t>
    </r>
  </si>
  <si>
    <t>全国大学生节能减排社会实践与科技竞赛</t>
  </si>
  <si>
    <t>中国大学生计算机设计大赛</t>
  </si>
  <si>
    <r>
      <rPr>
        <sz val="10.5"/>
        <color theme="1"/>
        <rFont val="Times New Roman"/>
        <charset val="134"/>
      </rPr>
      <t>“</t>
    </r>
    <r>
      <rPr>
        <sz val="10.5"/>
        <color theme="1"/>
        <rFont val="宋体"/>
        <charset val="134"/>
      </rPr>
      <t>大唐杯”全国大学生移动通信</t>
    </r>
    <r>
      <rPr>
        <sz val="10.5"/>
        <color theme="1"/>
        <rFont val="Times New Roman"/>
        <charset val="134"/>
      </rPr>
      <t>5G</t>
    </r>
    <r>
      <rPr>
        <sz val="10.5"/>
        <color theme="1"/>
        <rFont val="宋体"/>
        <charset val="134"/>
      </rPr>
      <t>技术大赛</t>
    </r>
  </si>
  <si>
    <r>
      <rPr>
        <sz val="10.5"/>
        <color theme="1"/>
        <rFont val="Times New Roman"/>
        <charset val="134"/>
      </rPr>
      <t>“</t>
    </r>
    <r>
      <rPr>
        <sz val="10.5"/>
        <color theme="1"/>
        <rFont val="宋体"/>
        <charset val="134"/>
      </rPr>
      <t>西门子杯”中国智能制造挑战赛</t>
    </r>
  </si>
  <si>
    <t>总分：54.9</t>
  </si>
  <si>
    <t>李雁平20%</t>
  </si>
  <si>
    <t>3.49/87.44</t>
  </si>
  <si>
    <r>
      <rPr>
        <sz val="10"/>
        <color rgb="FF000000"/>
        <rFont val="宋体"/>
        <charset val="134"/>
      </rPr>
      <t>工程综合能力竞赛优秀奖（</t>
    </r>
    <r>
      <rPr>
        <sz val="10"/>
        <color rgb="FF000000"/>
        <rFont val="Times New Roman"/>
        <charset val="134"/>
      </rPr>
      <t>B</t>
    </r>
    <r>
      <rPr>
        <sz val="10"/>
        <color rgb="FF000000"/>
        <rFont val="宋体"/>
        <charset val="134"/>
      </rPr>
      <t>类）</t>
    </r>
  </si>
  <si>
    <r>
      <rPr>
        <sz val="10"/>
        <color rgb="FF000000"/>
        <rFont val="Times New Roman"/>
        <charset val="134"/>
      </rPr>
      <t>2021ican</t>
    </r>
    <r>
      <rPr>
        <sz val="10"/>
        <color rgb="FF000000"/>
        <rFont val="宋体"/>
        <charset val="134"/>
      </rPr>
      <t>省三</t>
    </r>
  </si>
  <si>
    <r>
      <rPr>
        <sz val="10"/>
        <color rgb="FF000000"/>
        <rFont val="Times New Roman"/>
        <charset val="134"/>
      </rPr>
      <t>2022ican</t>
    </r>
    <r>
      <rPr>
        <sz val="10"/>
        <color rgb="FF000000"/>
        <rFont val="宋体"/>
        <charset val="134"/>
      </rPr>
      <t>省三</t>
    </r>
  </si>
  <si>
    <r>
      <rPr>
        <sz val="10"/>
        <color rgb="FF000000"/>
        <rFont val="Times New Roman"/>
        <charset val="134"/>
      </rPr>
      <t>robomaster</t>
    </r>
    <r>
      <rPr>
        <sz val="10"/>
        <color rgb="FF000000"/>
        <rFont val="宋体"/>
        <charset val="134"/>
      </rPr>
      <t>校内赛</t>
    </r>
  </si>
  <si>
    <t>总分：39</t>
  </si>
  <si>
    <t>总分</t>
  </si>
  <si>
    <t>望山一等</t>
  </si>
  <si>
    <t>美利信</t>
  </si>
  <si>
    <t>李骅20%</t>
  </si>
  <si>
    <t>望山二等</t>
  </si>
  <si>
    <t>勤奋励志</t>
  </si>
  <si>
    <t>付霞30%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</si>
</sst>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8"/>
      <color theme="1"/>
      <name val="宋体"/>
      <charset val="134"/>
      <scheme val="minor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1"/>
  <sheetViews>
    <sheetView zoomScale="85" zoomScaleNormal="85" topLeftCell="A70" workbookViewId="0">
      <selection activeCell="I1" sqref="I$1:K$1048576"/>
    </sheetView>
  </sheetViews>
  <sheetFormatPr defaultColWidth="8.86666666666667" defaultRowHeight="13.5"/>
  <cols>
    <col min="1" max="1" width="13.3333333333333" customWidth="1"/>
    <col min="2" max="2" width="19.725" style="16" customWidth="1"/>
    <col min="3" max="3" width="9.13333333333333" customWidth="1"/>
    <col min="4" max="4" width="14.3333333333333" customWidth="1"/>
    <col min="5" max="5" width="10.4666666666667" customWidth="1"/>
    <col min="6" max="6" width="12.2" customWidth="1"/>
    <col min="7" max="7" width="37.8166666666667" customWidth="1"/>
    <col min="9" max="9" width="11.8" customWidth="1"/>
    <col min="10" max="10" width="12.3333333333333" customWidth="1"/>
  </cols>
  <sheetData>
    <row r="1" ht="32" customHeight="1" spans="1:10">
      <c r="A1" s="17" t="s">
        <v>0</v>
      </c>
      <c r="B1" s="18"/>
      <c r="C1" s="17"/>
      <c r="D1" s="17"/>
      <c r="E1" s="17"/>
      <c r="F1" s="17"/>
      <c r="G1" s="17"/>
      <c r="H1" s="17"/>
      <c r="I1" s="59" t="s">
        <v>1</v>
      </c>
      <c r="J1" s="59" t="s">
        <v>2</v>
      </c>
    </row>
    <row r="2" ht="25.5" spans="1:10">
      <c r="A2" s="19" t="s">
        <v>3</v>
      </c>
      <c r="B2" s="20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60"/>
      <c r="J2" s="60"/>
    </row>
    <row r="3" spans="1:10">
      <c r="A3" s="21">
        <v>2006040504</v>
      </c>
      <c r="B3" s="22" t="s">
        <v>11</v>
      </c>
      <c r="C3" s="23" t="s">
        <v>12</v>
      </c>
      <c r="D3" s="21" t="s">
        <v>13</v>
      </c>
      <c r="E3" s="24">
        <v>1</v>
      </c>
      <c r="F3" s="24" t="s">
        <v>14</v>
      </c>
      <c r="G3" s="24" t="s">
        <v>15</v>
      </c>
      <c r="H3" s="24">
        <v>6</v>
      </c>
      <c r="I3" s="61"/>
      <c r="J3" s="61"/>
    </row>
    <row r="4" spans="1:10">
      <c r="A4" s="25"/>
      <c r="B4" s="26"/>
      <c r="C4" s="27"/>
      <c r="D4" s="25"/>
      <c r="E4" s="24">
        <v>2</v>
      </c>
      <c r="F4" s="24" t="s">
        <v>14</v>
      </c>
      <c r="G4" s="24" t="s">
        <v>16</v>
      </c>
      <c r="H4" s="24">
        <v>6</v>
      </c>
      <c r="I4" s="61"/>
      <c r="J4" s="61"/>
    </row>
    <row r="5" spans="1:10">
      <c r="A5" s="25"/>
      <c r="B5" s="26"/>
      <c r="C5" s="27"/>
      <c r="D5" s="25"/>
      <c r="E5" s="24">
        <v>3</v>
      </c>
      <c r="F5" s="24" t="s">
        <v>14</v>
      </c>
      <c r="G5" s="24" t="s">
        <v>17</v>
      </c>
      <c r="H5" s="24">
        <v>4</v>
      </c>
      <c r="I5" s="61"/>
      <c r="J5" s="61"/>
    </row>
    <row r="6" spans="1:10">
      <c r="A6" s="25"/>
      <c r="B6" s="26"/>
      <c r="C6" s="27"/>
      <c r="D6" s="25"/>
      <c r="E6" s="24">
        <v>4</v>
      </c>
      <c r="F6" s="24" t="s">
        <v>18</v>
      </c>
      <c r="G6" s="24" t="s">
        <v>19</v>
      </c>
      <c r="H6" s="24">
        <v>2</v>
      </c>
      <c r="I6" s="61"/>
      <c r="J6" s="61"/>
    </row>
    <row r="7" spans="1:10">
      <c r="A7" s="25"/>
      <c r="B7" s="26"/>
      <c r="C7" s="27"/>
      <c r="D7" s="25"/>
      <c r="E7" s="24">
        <v>5</v>
      </c>
      <c r="F7" s="24" t="s">
        <v>18</v>
      </c>
      <c r="G7" s="24" t="s">
        <v>20</v>
      </c>
      <c r="H7" s="24">
        <v>2</v>
      </c>
      <c r="I7" s="61"/>
      <c r="J7" s="61"/>
    </row>
    <row r="8" ht="26" customHeight="1" spans="1:10">
      <c r="A8" s="25"/>
      <c r="B8" s="26"/>
      <c r="C8" s="27"/>
      <c r="D8" s="25"/>
      <c r="E8" s="28">
        <v>6</v>
      </c>
      <c r="F8" s="28" t="s">
        <v>21</v>
      </c>
      <c r="G8" s="28" t="s">
        <v>22</v>
      </c>
      <c r="H8" s="29">
        <f>8*0.7</f>
        <v>5.6</v>
      </c>
      <c r="I8" s="61"/>
      <c r="J8" s="61"/>
    </row>
    <row r="9" ht="24.75" spans="1:10">
      <c r="A9" s="25"/>
      <c r="B9" s="26"/>
      <c r="C9" s="27"/>
      <c r="D9" s="25"/>
      <c r="E9" s="24">
        <v>9</v>
      </c>
      <c r="F9" s="24" t="s">
        <v>21</v>
      </c>
      <c r="G9" s="24" t="s">
        <v>23</v>
      </c>
      <c r="H9" s="24">
        <v>2</v>
      </c>
      <c r="I9" s="61"/>
      <c r="J9" s="61"/>
    </row>
    <row r="10" spans="1:10">
      <c r="A10" s="25"/>
      <c r="B10" s="26"/>
      <c r="C10" s="27"/>
      <c r="D10" s="25"/>
      <c r="E10" s="24">
        <v>10</v>
      </c>
      <c r="F10" s="24" t="s">
        <v>21</v>
      </c>
      <c r="G10" s="24" t="s">
        <v>24</v>
      </c>
      <c r="H10" s="24">
        <v>2</v>
      </c>
      <c r="I10" s="61"/>
      <c r="J10" s="61"/>
    </row>
    <row r="11" spans="1:10">
      <c r="A11" s="25"/>
      <c r="B11" s="26"/>
      <c r="C11" s="27"/>
      <c r="D11" s="25"/>
      <c r="E11" s="24">
        <v>11</v>
      </c>
      <c r="F11" s="24" t="s">
        <v>21</v>
      </c>
      <c r="G11" s="24" t="s">
        <v>25</v>
      </c>
      <c r="H11" s="24">
        <f>4*0.7</f>
        <v>2.8</v>
      </c>
      <c r="I11" s="61"/>
      <c r="J11" s="61"/>
    </row>
    <row r="12" spans="1:10">
      <c r="A12" s="25"/>
      <c r="B12" s="26"/>
      <c r="C12" s="27"/>
      <c r="D12" s="25"/>
      <c r="E12" s="30">
        <v>12</v>
      </c>
      <c r="F12" s="24" t="s">
        <v>21</v>
      </c>
      <c r="G12" s="24" t="s">
        <v>26</v>
      </c>
      <c r="H12" s="24">
        <v>2</v>
      </c>
      <c r="I12" s="61"/>
      <c r="J12" s="61"/>
    </row>
    <row r="13" spans="1:11">
      <c r="A13" s="31"/>
      <c r="B13" s="32"/>
      <c r="C13" s="33"/>
      <c r="D13" s="31"/>
      <c r="E13" s="19" t="s">
        <v>27</v>
      </c>
      <c r="F13" s="19"/>
      <c r="G13" s="19"/>
      <c r="H13" s="19"/>
      <c r="I13" s="61">
        <f>SUM(H3:H12)</f>
        <v>34.4</v>
      </c>
      <c r="J13" s="2">
        <f>92.8</f>
        <v>92.8</v>
      </c>
      <c r="K13">
        <f>I13*0.2+J13*0.8</f>
        <v>81.12</v>
      </c>
    </row>
    <row r="14" spans="1:8">
      <c r="A14" s="21">
        <v>2006041011</v>
      </c>
      <c r="B14" s="22" t="s">
        <v>28</v>
      </c>
      <c r="C14" s="23" t="s">
        <v>29</v>
      </c>
      <c r="D14" s="21" t="s">
        <v>30</v>
      </c>
      <c r="E14" s="13">
        <v>1</v>
      </c>
      <c r="F14" s="19" t="s">
        <v>14</v>
      </c>
      <c r="G14" s="19" t="s">
        <v>31</v>
      </c>
      <c r="H14" s="13">
        <v>6</v>
      </c>
    </row>
    <row r="15" spans="1:8">
      <c r="A15" s="25"/>
      <c r="B15" s="26"/>
      <c r="C15" s="27"/>
      <c r="D15" s="25"/>
      <c r="E15" s="13">
        <v>2</v>
      </c>
      <c r="F15" s="19" t="s">
        <v>21</v>
      </c>
      <c r="G15" s="19" t="s">
        <v>32</v>
      </c>
      <c r="H15" s="13">
        <v>2</v>
      </c>
    </row>
    <row r="16" spans="1:11">
      <c r="A16" s="31"/>
      <c r="B16" s="32"/>
      <c r="C16" s="33"/>
      <c r="D16" s="31"/>
      <c r="E16" s="34" t="s">
        <v>33</v>
      </c>
      <c r="F16" s="35"/>
      <c r="G16" s="35"/>
      <c r="H16" s="36"/>
      <c r="I16">
        <v>1</v>
      </c>
      <c r="J16">
        <v>87</v>
      </c>
      <c r="K16">
        <f>I16*0.2+J16*0.8</f>
        <v>69.8</v>
      </c>
    </row>
    <row r="17" spans="1:8">
      <c r="A17" s="13">
        <v>1906040607</v>
      </c>
      <c r="B17" s="20" t="s">
        <v>34</v>
      </c>
      <c r="C17" s="19" t="s">
        <v>35</v>
      </c>
      <c r="D17" s="13" t="s">
        <v>36</v>
      </c>
      <c r="E17" s="13"/>
      <c r="F17" s="19"/>
      <c r="G17" s="19"/>
      <c r="H17" s="13"/>
    </row>
    <row r="18" spans="1:8">
      <c r="A18" s="13"/>
      <c r="B18" s="37"/>
      <c r="C18" s="38"/>
      <c r="D18" s="13"/>
      <c r="E18" s="13">
        <v>2</v>
      </c>
      <c r="F18" s="19" t="s">
        <v>37</v>
      </c>
      <c r="G18" s="19" t="s">
        <v>38</v>
      </c>
      <c r="H18" s="13"/>
    </row>
    <row r="19" spans="1:11">
      <c r="A19" s="13"/>
      <c r="B19" s="37"/>
      <c r="C19" s="38"/>
      <c r="D19" s="13"/>
      <c r="E19" s="19" t="s">
        <v>39</v>
      </c>
      <c r="F19" s="19"/>
      <c r="G19" s="19"/>
      <c r="H19" s="19"/>
      <c r="I19">
        <v>0</v>
      </c>
      <c r="J19">
        <f>85.6</f>
        <v>85.6</v>
      </c>
      <c r="K19">
        <f>I19*0.2+J19*0.8</f>
        <v>68.48</v>
      </c>
    </row>
    <row r="20" s="2" customFormat="1" spans="1:8">
      <c r="A20" s="39">
        <v>1906040420</v>
      </c>
      <c r="B20" s="40" t="s">
        <v>40</v>
      </c>
      <c r="C20" s="41" t="s">
        <v>29</v>
      </c>
      <c r="D20" s="39" t="s">
        <v>41</v>
      </c>
      <c r="E20" s="39">
        <v>1</v>
      </c>
      <c r="F20" s="41" t="s">
        <v>42</v>
      </c>
      <c r="G20" s="39" t="s">
        <v>43</v>
      </c>
      <c r="H20" s="39">
        <v>8</v>
      </c>
    </row>
    <row r="21" s="2" customFormat="1" spans="1:8">
      <c r="A21" s="39"/>
      <c r="B21" s="40"/>
      <c r="C21" s="41"/>
      <c r="D21" s="39"/>
      <c r="E21" s="39">
        <v>2</v>
      </c>
      <c r="F21" s="41" t="s">
        <v>42</v>
      </c>
      <c r="G21" s="41" t="s">
        <v>44</v>
      </c>
      <c r="H21" s="39">
        <v>8</v>
      </c>
    </row>
    <row r="22" s="2" customFormat="1" spans="1:11">
      <c r="A22" s="39"/>
      <c r="B22" s="40"/>
      <c r="C22" s="41"/>
      <c r="D22" s="39"/>
      <c r="E22" s="41" t="s">
        <v>45</v>
      </c>
      <c r="F22" s="41"/>
      <c r="G22" s="41"/>
      <c r="H22" s="41"/>
      <c r="I22" s="2">
        <v>13.6</v>
      </c>
      <c r="J22" s="2">
        <v>90.5</v>
      </c>
      <c r="K22" s="2">
        <f>I22*0.2+J22*0.8</f>
        <v>75.12</v>
      </c>
    </row>
    <row r="23" spans="1:8">
      <c r="A23" s="25">
        <v>1902041111</v>
      </c>
      <c r="B23" s="42" t="s">
        <v>46</v>
      </c>
      <c r="C23" s="25" t="s">
        <v>12</v>
      </c>
      <c r="D23" s="25" t="s">
        <v>47</v>
      </c>
      <c r="E23" s="31"/>
      <c r="F23" s="31"/>
      <c r="G23" s="31"/>
      <c r="H23" s="31"/>
    </row>
    <row r="24" spans="1:8">
      <c r="A24" s="25"/>
      <c r="B24" s="26"/>
      <c r="C24" s="27"/>
      <c r="D24" s="25"/>
      <c r="E24" s="13">
        <v>2</v>
      </c>
      <c r="F24" s="13" t="s">
        <v>48</v>
      </c>
      <c r="G24" s="13" t="s">
        <v>49</v>
      </c>
      <c r="H24" s="13">
        <v>6</v>
      </c>
    </row>
    <row r="25" spans="1:11">
      <c r="A25" s="31"/>
      <c r="B25" s="32"/>
      <c r="C25" s="33"/>
      <c r="D25" s="31"/>
      <c r="E25" s="34" t="s">
        <v>45</v>
      </c>
      <c r="F25" s="35"/>
      <c r="G25" s="35"/>
      <c r="H25" s="36"/>
      <c r="I25">
        <v>6</v>
      </c>
      <c r="J25">
        <v>86</v>
      </c>
      <c r="K25" s="2">
        <f>I25*0.2+J25*0.8</f>
        <v>70</v>
      </c>
    </row>
    <row r="26" spans="1:8">
      <c r="A26" s="21">
        <v>1908040318</v>
      </c>
      <c r="B26" s="22" t="s">
        <v>50</v>
      </c>
      <c r="C26" s="23" t="s">
        <v>29</v>
      </c>
      <c r="D26" s="21" t="s">
        <v>51</v>
      </c>
      <c r="E26" s="13">
        <v>1</v>
      </c>
      <c r="F26" s="13" t="s">
        <v>52</v>
      </c>
      <c r="G26" s="13" t="s">
        <v>53</v>
      </c>
      <c r="H26" s="13">
        <v>10</v>
      </c>
    </row>
    <row r="27" ht="25.5" spans="1:8">
      <c r="A27" s="25"/>
      <c r="B27" s="26"/>
      <c r="C27" s="27"/>
      <c r="D27" s="25"/>
      <c r="E27" s="13">
        <v>2</v>
      </c>
      <c r="F27" s="13" t="s">
        <v>52</v>
      </c>
      <c r="G27" s="13" t="s">
        <v>54</v>
      </c>
      <c r="H27" s="13">
        <v>8</v>
      </c>
    </row>
    <row r="28" spans="1:8">
      <c r="A28" s="25"/>
      <c r="B28" s="26"/>
      <c r="C28" s="27"/>
      <c r="D28" s="25"/>
      <c r="E28" s="13">
        <v>3</v>
      </c>
      <c r="F28" s="13" t="s">
        <v>48</v>
      </c>
      <c r="G28" s="13" t="s">
        <v>55</v>
      </c>
      <c r="H28" s="13">
        <v>6</v>
      </c>
    </row>
    <row r="29" spans="1:8">
      <c r="A29" s="25"/>
      <c r="B29" s="26"/>
      <c r="C29" s="27"/>
      <c r="D29" s="25"/>
      <c r="E29" s="13">
        <v>4</v>
      </c>
      <c r="F29" s="13" t="s">
        <v>48</v>
      </c>
      <c r="G29" s="13" t="s">
        <v>49</v>
      </c>
      <c r="H29" s="13">
        <v>6</v>
      </c>
    </row>
    <row r="30" spans="1:8">
      <c r="A30" s="25"/>
      <c r="B30" s="26"/>
      <c r="C30" s="27"/>
      <c r="D30" s="25"/>
      <c r="E30" s="13">
        <v>5</v>
      </c>
      <c r="F30" s="13" t="s">
        <v>56</v>
      </c>
      <c r="G30" s="13" t="s">
        <v>57</v>
      </c>
      <c r="H30" s="13">
        <v>4</v>
      </c>
    </row>
    <row r="31" spans="1:11">
      <c r="A31" s="31"/>
      <c r="B31" s="32"/>
      <c r="C31" s="33"/>
      <c r="D31" s="31"/>
      <c r="E31" s="34" t="s">
        <v>58</v>
      </c>
      <c r="F31" s="35"/>
      <c r="G31" s="35"/>
      <c r="H31" s="36"/>
      <c r="I31">
        <v>34</v>
      </c>
      <c r="J31">
        <v>93.1</v>
      </c>
      <c r="K31" s="2">
        <f>I31*0.2+J31*0.8</f>
        <v>81.28</v>
      </c>
    </row>
    <row r="32" spans="1:8">
      <c r="A32" s="43">
        <v>2106040110</v>
      </c>
      <c r="B32" s="44" t="s">
        <v>59</v>
      </c>
      <c r="C32" s="44" t="s">
        <v>60</v>
      </c>
      <c r="D32" s="43" t="s">
        <v>61</v>
      </c>
      <c r="E32" s="24">
        <v>1</v>
      </c>
      <c r="F32" s="30" t="s">
        <v>14</v>
      </c>
      <c r="G32" s="30" t="s">
        <v>62</v>
      </c>
      <c r="H32" s="24">
        <v>6</v>
      </c>
    </row>
    <row r="33" spans="1:8">
      <c r="A33" s="45"/>
      <c r="B33" s="45"/>
      <c r="C33" s="46"/>
      <c r="D33" s="45"/>
      <c r="E33" s="24">
        <v>2</v>
      </c>
      <c r="F33" s="30" t="s">
        <v>21</v>
      </c>
      <c r="G33" s="30" t="s">
        <v>63</v>
      </c>
      <c r="H33" s="24">
        <v>1</v>
      </c>
    </row>
    <row r="34" spans="1:11">
      <c r="A34" s="47"/>
      <c r="B34" s="47"/>
      <c r="C34" s="48"/>
      <c r="D34" s="47"/>
      <c r="E34" s="49" t="s">
        <v>64</v>
      </c>
      <c r="F34" s="50"/>
      <c r="G34" s="50"/>
      <c r="H34" s="51"/>
      <c r="I34">
        <v>7</v>
      </c>
      <c r="J34">
        <v>85</v>
      </c>
      <c r="K34" s="2">
        <f>I34*0.2+J34*0.8</f>
        <v>69.4</v>
      </c>
    </row>
    <row r="35" spans="1:8">
      <c r="A35" s="21">
        <v>2006040507</v>
      </c>
      <c r="B35" s="22" t="s">
        <v>65</v>
      </c>
      <c r="C35" s="23" t="s">
        <v>12</v>
      </c>
      <c r="D35" s="21" t="s">
        <v>66</v>
      </c>
      <c r="E35" s="13">
        <v>1</v>
      </c>
      <c r="F35" s="19" t="s">
        <v>14</v>
      </c>
      <c r="G35" s="19" t="s">
        <v>57</v>
      </c>
      <c r="H35" s="13">
        <v>4</v>
      </c>
    </row>
    <row r="36" spans="1:8">
      <c r="A36" s="25"/>
      <c r="B36" s="26"/>
      <c r="C36" s="27"/>
      <c r="D36" s="25"/>
      <c r="E36" s="13">
        <v>2</v>
      </c>
      <c r="F36" s="19" t="s">
        <v>14</v>
      </c>
      <c r="G36" s="19" t="s">
        <v>67</v>
      </c>
      <c r="H36" s="13">
        <v>6</v>
      </c>
    </row>
    <row r="37" spans="1:8">
      <c r="A37" s="25"/>
      <c r="B37" s="26"/>
      <c r="C37" s="27"/>
      <c r="D37" s="25"/>
      <c r="E37" s="13">
        <v>3</v>
      </c>
      <c r="F37" s="19" t="s">
        <v>14</v>
      </c>
      <c r="G37" s="19" t="s">
        <v>68</v>
      </c>
      <c r="H37" s="13"/>
    </row>
    <row r="38" spans="1:8">
      <c r="A38" s="25"/>
      <c r="B38" s="26"/>
      <c r="C38" s="27"/>
      <c r="D38" s="25"/>
      <c r="E38" s="13">
        <v>4</v>
      </c>
      <c r="F38" s="19" t="s">
        <v>21</v>
      </c>
      <c r="G38" s="13" t="s">
        <v>69</v>
      </c>
      <c r="H38" s="13"/>
    </row>
    <row r="39" spans="1:8">
      <c r="A39" s="25"/>
      <c r="B39" s="26"/>
      <c r="C39" s="27"/>
      <c r="D39" s="25"/>
      <c r="E39" s="13">
        <v>5</v>
      </c>
      <c r="F39" s="19" t="s">
        <v>21</v>
      </c>
      <c r="G39" s="19" t="s">
        <v>70</v>
      </c>
      <c r="H39" s="13"/>
    </row>
    <row r="40" spans="1:8">
      <c r="A40" s="25"/>
      <c r="B40" s="26"/>
      <c r="C40" s="27"/>
      <c r="D40" s="25"/>
      <c r="E40" s="13">
        <v>6</v>
      </c>
      <c r="F40" s="19" t="s">
        <v>21</v>
      </c>
      <c r="G40" s="13" t="s">
        <v>71</v>
      </c>
      <c r="H40" s="13"/>
    </row>
    <row r="41" spans="1:8">
      <c r="A41" s="25"/>
      <c r="B41" s="26"/>
      <c r="C41" s="27"/>
      <c r="D41" s="25"/>
      <c r="E41" s="13">
        <v>7</v>
      </c>
      <c r="F41" s="19" t="s">
        <v>21</v>
      </c>
      <c r="G41" s="13" t="s">
        <v>72</v>
      </c>
      <c r="H41" s="13"/>
    </row>
    <row r="42" spans="1:8">
      <c r="A42" s="25"/>
      <c r="B42" s="26"/>
      <c r="C42" s="27"/>
      <c r="D42" s="25"/>
      <c r="E42" s="34"/>
      <c r="F42" s="35"/>
      <c r="G42" s="35" t="s">
        <v>73</v>
      </c>
      <c r="H42" s="36"/>
    </row>
    <row r="43" spans="1:11">
      <c r="A43" s="31"/>
      <c r="B43" s="32"/>
      <c r="C43" s="33"/>
      <c r="D43" s="31"/>
      <c r="E43" s="34" t="s">
        <v>74</v>
      </c>
      <c r="F43" s="35"/>
      <c r="G43" s="35"/>
      <c r="H43" s="36"/>
      <c r="I43">
        <v>10</v>
      </c>
      <c r="J43">
        <v>90.3</v>
      </c>
      <c r="K43" s="2">
        <f>I43*0.2+J43*0.8</f>
        <v>74.24</v>
      </c>
    </row>
    <row r="44" spans="1:8">
      <c r="A44" s="43">
        <v>2006040634</v>
      </c>
      <c r="B44" s="44" t="s">
        <v>75</v>
      </c>
      <c r="C44" s="44" t="s">
        <v>29</v>
      </c>
      <c r="D44" s="43" t="s">
        <v>76</v>
      </c>
      <c r="E44" s="24">
        <v>1</v>
      </c>
      <c r="F44" s="24" t="s">
        <v>21</v>
      </c>
      <c r="G44" s="24" t="s">
        <v>77</v>
      </c>
      <c r="H44" s="24">
        <v>1.5</v>
      </c>
    </row>
    <row r="45" spans="1:11">
      <c r="A45" s="47"/>
      <c r="B45" s="47"/>
      <c r="C45" s="48"/>
      <c r="D45" s="47"/>
      <c r="E45" s="49" t="s">
        <v>78</v>
      </c>
      <c r="F45" s="50"/>
      <c r="G45" s="50"/>
      <c r="H45" s="51"/>
      <c r="I45">
        <v>3</v>
      </c>
      <c r="J45">
        <v>81.3</v>
      </c>
      <c r="K45" s="2">
        <f>I45*0.2+J45*0.8</f>
        <v>65.64</v>
      </c>
    </row>
    <row r="46" spans="1:8">
      <c r="A46" s="21">
        <v>2006040509</v>
      </c>
      <c r="B46" s="22" t="s">
        <v>79</v>
      </c>
      <c r="C46" s="21" t="s">
        <v>29</v>
      </c>
      <c r="D46" s="21" t="s">
        <v>80</v>
      </c>
      <c r="E46" s="13">
        <v>1</v>
      </c>
      <c r="F46" s="13" t="s">
        <v>81</v>
      </c>
      <c r="G46" s="13" t="s">
        <v>82</v>
      </c>
      <c r="H46" s="13">
        <v>3</v>
      </c>
    </row>
    <row r="47" spans="1:11">
      <c r="A47" s="31"/>
      <c r="B47" s="32"/>
      <c r="C47" s="33"/>
      <c r="D47" s="31"/>
      <c r="E47" s="34" t="s">
        <v>83</v>
      </c>
      <c r="F47" s="35"/>
      <c r="G47" s="35"/>
      <c r="H47" s="36"/>
      <c r="I47">
        <v>3</v>
      </c>
      <c r="J47">
        <v>81.5</v>
      </c>
      <c r="K47" s="2">
        <f>I47*0.2+J47*0.8</f>
        <v>65.8</v>
      </c>
    </row>
    <row r="48" s="15" customFormat="1" ht="25.5" spans="1:10">
      <c r="A48" s="52">
        <v>2106040719</v>
      </c>
      <c r="B48" s="22" t="s">
        <v>84</v>
      </c>
      <c r="C48" s="52" t="s">
        <v>85</v>
      </c>
      <c r="D48" s="52">
        <v>4.04</v>
      </c>
      <c r="E48" s="37">
        <v>1</v>
      </c>
      <c r="F48" s="37" t="s">
        <v>86</v>
      </c>
      <c r="G48" s="37" t="s">
        <v>87</v>
      </c>
      <c r="H48" s="37">
        <v>1.4</v>
      </c>
      <c r="I48" s="62"/>
      <c r="J48" s="62"/>
    </row>
    <row r="49" s="15" customFormat="1" ht="25.5" spans="1:10">
      <c r="A49" s="26"/>
      <c r="B49" s="26"/>
      <c r="C49" s="53"/>
      <c r="D49" s="26"/>
      <c r="E49" s="37">
        <v>2</v>
      </c>
      <c r="F49" s="37" t="s">
        <v>88</v>
      </c>
      <c r="G49" s="37" t="s">
        <v>89</v>
      </c>
      <c r="H49" s="37">
        <v>2</v>
      </c>
      <c r="I49" s="62"/>
      <c r="J49" s="62"/>
    </row>
    <row r="50" s="15" customFormat="1" ht="25.5" spans="1:10">
      <c r="A50" s="26"/>
      <c r="B50" s="26"/>
      <c r="C50" s="53"/>
      <c r="D50" s="26"/>
      <c r="E50" s="37">
        <v>3</v>
      </c>
      <c r="F50" s="37" t="s">
        <v>90</v>
      </c>
      <c r="G50" s="37" t="s">
        <v>87</v>
      </c>
      <c r="H50" s="37"/>
      <c r="I50" s="62"/>
      <c r="J50" s="62"/>
    </row>
    <row r="51" s="15" customFormat="1" ht="25.5" spans="1:10">
      <c r="A51" s="26"/>
      <c r="B51" s="26"/>
      <c r="C51" s="53"/>
      <c r="D51" s="26"/>
      <c r="E51" s="37">
        <v>4</v>
      </c>
      <c r="F51" s="37" t="s">
        <v>91</v>
      </c>
      <c r="G51" s="37" t="s">
        <v>87</v>
      </c>
      <c r="H51" s="37"/>
      <c r="I51" s="62"/>
      <c r="J51" s="62"/>
    </row>
    <row r="52" s="15" customFormat="1" spans="1:11">
      <c r="A52" s="32"/>
      <c r="B52" s="32"/>
      <c r="C52" s="54"/>
      <c r="D52" s="32"/>
      <c r="E52" s="55" t="s">
        <v>78</v>
      </c>
      <c r="F52" s="56"/>
      <c r="G52" s="56"/>
      <c r="H52" s="57"/>
      <c r="I52" s="62">
        <v>11.4</v>
      </c>
      <c r="J52" s="15">
        <v>90.4</v>
      </c>
      <c r="K52" s="2">
        <f>I52*0.2+J52*0.8</f>
        <v>74.6</v>
      </c>
    </row>
    <row r="53" spans="1:8">
      <c r="A53" s="11">
        <v>1906040203</v>
      </c>
      <c r="B53" s="14" t="s">
        <v>92</v>
      </c>
      <c r="C53" s="11" t="s">
        <v>29</v>
      </c>
      <c r="D53" s="11">
        <v>3.93</v>
      </c>
      <c r="E53" s="58">
        <v>1</v>
      </c>
      <c r="F53" s="58" t="s">
        <v>93</v>
      </c>
      <c r="G53" s="58" t="s">
        <v>57</v>
      </c>
      <c r="H53" s="58">
        <v>4</v>
      </c>
    </row>
    <row r="54" spans="1:8">
      <c r="A54" s="11"/>
      <c r="B54" s="14"/>
      <c r="C54" s="11"/>
      <c r="D54" s="11"/>
      <c r="E54" s="58">
        <v>2</v>
      </c>
      <c r="F54" s="58" t="s">
        <v>94</v>
      </c>
      <c r="G54" s="58" t="s">
        <v>95</v>
      </c>
      <c r="H54" s="58"/>
    </row>
    <row r="55" spans="1:8">
      <c r="A55" s="11"/>
      <c r="B55" s="14"/>
      <c r="C55" s="11"/>
      <c r="D55" s="11"/>
      <c r="E55" s="58">
        <v>3</v>
      </c>
      <c r="F55" s="58" t="s">
        <v>21</v>
      </c>
      <c r="G55" s="58" t="s">
        <v>96</v>
      </c>
      <c r="H55" s="58">
        <v>4</v>
      </c>
    </row>
    <row r="56" spans="1:8">
      <c r="A56" s="11"/>
      <c r="B56" s="14"/>
      <c r="C56" s="11"/>
      <c r="D56" s="11"/>
      <c r="E56" s="58">
        <v>4</v>
      </c>
      <c r="F56" s="58" t="s">
        <v>21</v>
      </c>
      <c r="G56" s="58" t="s">
        <v>97</v>
      </c>
      <c r="H56" s="58"/>
    </row>
    <row r="57" spans="1:8">
      <c r="A57" s="11"/>
      <c r="B57" s="14"/>
      <c r="C57" s="11"/>
      <c r="D57" s="11"/>
      <c r="E57" s="58">
        <v>5</v>
      </c>
      <c r="F57" s="58" t="s">
        <v>94</v>
      </c>
      <c r="G57" s="58" t="s">
        <v>98</v>
      </c>
      <c r="H57" s="58"/>
    </row>
    <row r="58" spans="1:8">
      <c r="A58" s="11"/>
      <c r="B58" s="14"/>
      <c r="C58" s="11"/>
      <c r="D58" s="11"/>
      <c r="E58" s="58"/>
      <c r="F58" s="58"/>
      <c r="G58" s="58"/>
      <c r="H58" s="58"/>
    </row>
    <row r="59" spans="1:8">
      <c r="A59" s="11"/>
      <c r="B59" s="14"/>
      <c r="C59" s="11"/>
      <c r="D59" s="11"/>
      <c r="E59" s="58"/>
      <c r="F59" s="58"/>
      <c r="G59" s="58"/>
      <c r="H59" s="58"/>
    </row>
    <row r="60" spans="1:11">
      <c r="A60" s="11"/>
      <c r="B60" s="14"/>
      <c r="C60" s="11"/>
      <c r="D60" s="11"/>
      <c r="E60" s="11" t="s">
        <v>99</v>
      </c>
      <c r="F60" s="11"/>
      <c r="G60" s="11"/>
      <c r="H60" s="11"/>
      <c r="I60">
        <v>8</v>
      </c>
      <c r="J60">
        <v>89.3</v>
      </c>
      <c r="K60" s="2">
        <f>I60*0.2+J60*0.8</f>
        <v>73.04</v>
      </c>
    </row>
    <row r="61" customFormat="1" spans="1:10">
      <c r="A61" s="21">
        <v>2006040901</v>
      </c>
      <c r="B61" s="22" t="s">
        <v>100</v>
      </c>
      <c r="C61" s="23" t="s">
        <v>12</v>
      </c>
      <c r="D61" s="21">
        <v>3.994</v>
      </c>
      <c r="E61" s="13">
        <v>1</v>
      </c>
      <c r="F61" s="11" t="s">
        <v>14</v>
      </c>
      <c r="G61" s="36" t="s">
        <v>15</v>
      </c>
      <c r="H61" s="13">
        <v>6</v>
      </c>
      <c r="I61" s="63"/>
      <c r="J61" s="63"/>
    </row>
    <row r="62" customFormat="1" spans="1:10">
      <c r="A62" s="25"/>
      <c r="B62" s="26"/>
      <c r="C62" s="27"/>
      <c r="D62" s="25"/>
      <c r="E62" s="13">
        <v>2</v>
      </c>
      <c r="F62" s="11" t="s">
        <v>14</v>
      </c>
      <c r="G62" s="19" t="s">
        <v>101</v>
      </c>
      <c r="H62" s="13">
        <v>4</v>
      </c>
      <c r="I62" s="63"/>
      <c r="J62" s="63"/>
    </row>
    <row r="63" customFormat="1" spans="1:10">
      <c r="A63" s="25"/>
      <c r="B63" s="26"/>
      <c r="C63" s="27"/>
      <c r="D63" s="25"/>
      <c r="E63" s="13">
        <v>3</v>
      </c>
      <c r="F63" s="11"/>
      <c r="G63" s="11" t="s">
        <v>102</v>
      </c>
      <c r="H63" s="13"/>
      <c r="I63" s="63"/>
      <c r="J63" s="63"/>
    </row>
    <row r="64" customFormat="1" spans="1:10">
      <c r="A64" s="25"/>
      <c r="B64" s="26"/>
      <c r="C64" s="27"/>
      <c r="D64" s="25"/>
      <c r="E64" s="13">
        <v>4</v>
      </c>
      <c r="F64" s="11"/>
      <c r="G64" s="11" t="s">
        <v>103</v>
      </c>
      <c r="H64" s="13"/>
      <c r="I64" s="63"/>
      <c r="J64" s="63"/>
    </row>
    <row r="65" customFormat="1" spans="1:10">
      <c r="A65" s="25"/>
      <c r="B65" s="26"/>
      <c r="C65" s="27"/>
      <c r="D65" s="25"/>
      <c r="E65" s="13">
        <v>5</v>
      </c>
      <c r="F65" s="13" t="s">
        <v>21</v>
      </c>
      <c r="G65" s="13" t="s">
        <v>104</v>
      </c>
      <c r="H65" s="13">
        <v>8</v>
      </c>
      <c r="I65" s="63"/>
      <c r="J65" s="63"/>
    </row>
    <row r="66" customFormat="1" spans="1:10">
      <c r="A66" s="25"/>
      <c r="B66" s="26"/>
      <c r="C66" s="27"/>
      <c r="D66" s="25"/>
      <c r="E66" s="13">
        <v>6</v>
      </c>
      <c r="F66" s="13" t="s">
        <v>21</v>
      </c>
      <c r="G66" s="13" t="s">
        <v>105</v>
      </c>
      <c r="H66" s="13"/>
      <c r="I66" s="63"/>
      <c r="J66" s="63"/>
    </row>
    <row r="67" customFormat="1" spans="1:10">
      <c r="A67" s="25"/>
      <c r="B67" s="26"/>
      <c r="C67" s="27"/>
      <c r="D67" s="25"/>
      <c r="E67" s="13">
        <v>7</v>
      </c>
      <c r="F67" s="13" t="s">
        <v>21</v>
      </c>
      <c r="G67" s="13" t="s">
        <v>106</v>
      </c>
      <c r="H67" s="13"/>
      <c r="I67" s="63"/>
      <c r="J67" s="63"/>
    </row>
    <row r="68" customFormat="1" spans="1:10">
      <c r="A68" s="25"/>
      <c r="B68" s="26"/>
      <c r="C68" s="27"/>
      <c r="D68" s="25"/>
      <c r="E68" s="13">
        <v>8</v>
      </c>
      <c r="F68" s="13" t="s">
        <v>21</v>
      </c>
      <c r="G68" s="19" t="s">
        <v>107</v>
      </c>
      <c r="H68" s="13">
        <v>8</v>
      </c>
      <c r="I68" s="63"/>
      <c r="J68" s="63"/>
    </row>
    <row r="69" customFormat="1" spans="1:10">
      <c r="A69" s="25"/>
      <c r="B69" s="26"/>
      <c r="C69" s="27"/>
      <c r="D69" s="25"/>
      <c r="E69" s="13">
        <v>9</v>
      </c>
      <c r="F69" s="13" t="s">
        <v>21</v>
      </c>
      <c r="G69" s="13" t="s">
        <v>108</v>
      </c>
      <c r="H69" s="13"/>
      <c r="I69" s="63"/>
      <c r="J69" s="63"/>
    </row>
    <row r="70" customFormat="1" spans="1:10">
      <c r="A70" s="25"/>
      <c r="B70" s="26"/>
      <c r="C70" s="27"/>
      <c r="D70" s="25"/>
      <c r="E70" s="13">
        <v>10</v>
      </c>
      <c r="F70" s="13" t="s">
        <v>21</v>
      </c>
      <c r="G70" s="29" t="s">
        <v>109</v>
      </c>
      <c r="H70" s="29">
        <v>0.35</v>
      </c>
      <c r="I70" s="63"/>
      <c r="J70" s="63"/>
    </row>
    <row r="71" customFormat="1" spans="1:10">
      <c r="A71" s="25"/>
      <c r="B71" s="26"/>
      <c r="C71" s="27"/>
      <c r="D71" s="25"/>
      <c r="E71" s="13">
        <v>11</v>
      </c>
      <c r="F71" s="13" t="s">
        <v>21</v>
      </c>
      <c r="G71" s="19" t="s">
        <v>77</v>
      </c>
      <c r="H71" s="13"/>
      <c r="I71" s="63"/>
      <c r="J71" s="63"/>
    </row>
    <row r="72" customFormat="1" spans="1:10">
      <c r="A72" s="25"/>
      <c r="B72" s="26"/>
      <c r="C72" s="27"/>
      <c r="D72" s="25"/>
      <c r="E72" s="13">
        <v>12</v>
      </c>
      <c r="F72" s="13" t="s">
        <v>21</v>
      </c>
      <c r="G72" s="19" t="s">
        <v>110</v>
      </c>
      <c r="H72" s="13"/>
      <c r="I72" s="63"/>
      <c r="J72" s="63"/>
    </row>
    <row r="73" customFormat="1" spans="1:10">
      <c r="A73" s="25"/>
      <c r="B73" s="26"/>
      <c r="C73" s="27"/>
      <c r="D73" s="25"/>
      <c r="E73" s="13">
        <v>13</v>
      </c>
      <c r="F73" s="13" t="s">
        <v>14</v>
      </c>
      <c r="G73" s="19" t="s">
        <v>111</v>
      </c>
      <c r="H73" s="13">
        <v>6</v>
      </c>
      <c r="I73" s="63"/>
      <c r="J73" s="63"/>
    </row>
    <row r="74" customFormat="1" spans="1:11">
      <c r="A74" s="31"/>
      <c r="B74" s="32"/>
      <c r="C74" s="33"/>
      <c r="D74" s="31"/>
      <c r="E74" s="34" t="s">
        <v>112</v>
      </c>
      <c r="F74" s="35"/>
      <c r="G74" s="35"/>
      <c r="H74" s="36"/>
      <c r="I74" s="63">
        <v>32</v>
      </c>
      <c r="J74">
        <v>89.9</v>
      </c>
      <c r="K74" s="2">
        <f>I74*0.2+J74*0.8</f>
        <v>78.32</v>
      </c>
    </row>
    <row r="75" spans="1:10">
      <c r="A75" s="21">
        <v>2006040203</v>
      </c>
      <c r="B75" s="22" t="s">
        <v>113</v>
      </c>
      <c r="C75" s="23" t="s">
        <v>35</v>
      </c>
      <c r="D75" s="21" t="s">
        <v>114</v>
      </c>
      <c r="E75" s="13">
        <v>1</v>
      </c>
      <c r="F75" s="19" t="s">
        <v>115</v>
      </c>
      <c r="G75" s="19" t="s">
        <v>116</v>
      </c>
      <c r="H75" s="13">
        <v>4</v>
      </c>
      <c r="I75" s="61"/>
      <c r="J75" s="61"/>
    </row>
    <row r="76" spans="1:11">
      <c r="A76" s="31"/>
      <c r="B76" s="32"/>
      <c r="C76" s="33"/>
      <c r="D76" s="31"/>
      <c r="E76" s="34" t="s">
        <v>117</v>
      </c>
      <c r="F76" s="35"/>
      <c r="G76" s="35"/>
      <c r="H76" s="36"/>
      <c r="I76" s="61">
        <v>4</v>
      </c>
      <c r="J76" s="2">
        <v>83.5</v>
      </c>
      <c r="K76" s="2">
        <f>I76*0.2+J76*0.8</f>
        <v>67.6</v>
      </c>
    </row>
    <row r="77" customFormat="1" spans="1:10">
      <c r="A77" s="21">
        <v>2006040818</v>
      </c>
      <c r="B77" s="22" t="s">
        <v>118</v>
      </c>
      <c r="C77" s="21" t="s">
        <v>29</v>
      </c>
      <c r="D77" s="21">
        <v>4</v>
      </c>
      <c r="E77" s="13">
        <v>1</v>
      </c>
      <c r="F77" s="13" t="s">
        <v>119</v>
      </c>
      <c r="G77" s="13" t="s">
        <v>120</v>
      </c>
      <c r="H77" s="13"/>
      <c r="I77" s="61"/>
      <c r="J77" s="61"/>
    </row>
    <row r="78" customFormat="1" spans="1:10">
      <c r="A78" s="25"/>
      <c r="B78" s="26"/>
      <c r="C78" s="27"/>
      <c r="D78" s="25"/>
      <c r="E78" s="13">
        <v>2</v>
      </c>
      <c r="F78" s="13" t="s">
        <v>119</v>
      </c>
      <c r="G78" s="13" t="s">
        <v>121</v>
      </c>
      <c r="H78" s="13">
        <v>4</v>
      </c>
      <c r="I78" s="61"/>
      <c r="J78" s="61"/>
    </row>
    <row r="79" customFormat="1" spans="1:10">
      <c r="A79" s="25"/>
      <c r="B79" s="26"/>
      <c r="C79" s="27"/>
      <c r="D79" s="25"/>
      <c r="E79" s="13">
        <v>3</v>
      </c>
      <c r="F79" s="13" t="s">
        <v>119</v>
      </c>
      <c r="G79" s="13" t="s">
        <v>122</v>
      </c>
      <c r="H79" s="13"/>
      <c r="I79" s="61"/>
      <c r="J79" s="61"/>
    </row>
    <row r="80" customFormat="1" ht="25.5" spans="1:10">
      <c r="A80" s="25"/>
      <c r="B80" s="26"/>
      <c r="C80" s="27"/>
      <c r="D80" s="25"/>
      <c r="E80" s="13">
        <v>4</v>
      </c>
      <c r="F80" s="13" t="s">
        <v>18</v>
      </c>
      <c r="G80" s="13" t="s">
        <v>123</v>
      </c>
      <c r="H80" s="13">
        <v>2</v>
      </c>
      <c r="I80" s="61"/>
      <c r="J80" s="61"/>
    </row>
    <row r="81" customFormat="1" spans="1:10">
      <c r="A81" s="25"/>
      <c r="B81" s="26"/>
      <c r="C81" s="27"/>
      <c r="D81" s="25"/>
      <c r="E81" s="13">
        <v>5</v>
      </c>
      <c r="F81" s="13" t="s">
        <v>21</v>
      </c>
      <c r="G81" s="13" t="s">
        <v>124</v>
      </c>
      <c r="H81" s="13"/>
      <c r="I81" s="61"/>
      <c r="J81" s="61"/>
    </row>
    <row r="82" customFormat="1" spans="1:11">
      <c r="A82" s="31"/>
      <c r="B82" s="32"/>
      <c r="C82" s="33"/>
      <c r="D82" s="31"/>
      <c r="E82" s="34" t="s">
        <v>125</v>
      </c>
      <c r="F82" s="35"/>
      <c r="G82" s="35"/>
      <c r="H82" s="36"/>
      <c r="I82" s="61">
        <v>6</v>
      </c>
      <c r="J82" s="2">
        <v>90</v>
      </c>
      <c r="K82" s="2">
        <f>I82*0.2+J82*0.8</f>
        <v>73.2</v>
      </c>
    </row>
    <row r="83" ht="14.25" spans="1:10">
      <c r="A83" s="21">
        <v>2006040632</v>
      </c>
      <c r="B83" s="22" t="s">
        <v>126</v>
      </c>
      <c r="C83" s="23" t="s">
        <v>29</v>
      </c>
      <c r="D83" s="21" t="s">
        <v>127</v>
      </c>
      <c r="E83" s="13">
        <v>1</v>
      </c>
      <c r="F83" s="19" t="s">
        <v>14</v>
      </c>
      <c r="G83" s="64" t="s">
        <v>67</v>
      </c>
      <c r="H83" s="13">
        <v>6</v>
      </c>
      <c r="I83" s="61"/>
      <c r="J83" s="61"/>
    </row>
    <row r="84" ht="14.25" spans="1:10">
      <c r="A84" s="25"/>
      <c r="B84" s="26"/>
      <c r="C84" s="27"/>
      <c r="D84" s="25"/>
      <c r="E84" s="13">
        <v>2</v>
      </c>
      <c r="F84" s="19" t="s">
        <v>14</v>
      </c>
      <c r="G84" s="64" t="s">
        <v>15</v>
      </c>
      <c r="H84" s="13">
        <v>6</v>
      </c>
      <c r="I84" s="61"/>
      <c r="J84" s="61"/>
    </row>
    <row r="85" ht="14.25" spans="1:10">
      <c r="A85" s="25"/>
      <c r="B85" s="26"/>
      <c r="C85" s="27"/>
      <c r="D85" s="25"/>
      <c r="E85" s="13">
        <v>3</v>
      </c>
      <c r="F85" s="19" t="s">
        <v>21</v>
      </c>
      <c r="G85" s="65" t="s">
        <v>128</v>
      </c>
      <c r="H85" s="13">
        <v>20</v>
      </c>
      <c r="I85" s="61"/>
      <c r="J85" s="61"/>
    </row>
    <row r="86" spans="1:11">
      <c r="A86" s="31"/>
      <c r="B86" s="32"/>
      <c r="C86" s="33"/>
      <c r="D86" s="31"/>
      <c r="E86" s="34" t="s">
        <v>129</v>
      </c>
      <c r="F86" s="35"/>
      <c r="G86" s="35"/>
      <c r="H86" s="36"/>
      <c r="I86" s="61">
        <v>6</v>
      </c>
      <c r="J86" s="2">
        <v>91</v>
      </c>
      <c r="K86" s="2">
        <f>I86*0.2+J86*0.8</f>
        <v>74</v>
      </c>
    </row>
    <row r="87" spans="1:8">
      <c r="A87" s="52">
        <v>2106040819</v>
      </c>
      <c r="B87" s="22" t="s">
        <v>130</v>
      </c>
      <c r="C87" s="52" t="s">
        <v>12</v>
      </c>
      <c r="D87" s="52">
        <v>4.17</v>
      </c>
      <c r="E87" s="37">
        <v>1</v>
      </c>
      <c r="F87" s="37" t="s">
        <v>131</v>
      </c>
      <c r="G87" s="37" t="s">
        <v>132</v>
      </c>
      <c r="H87" s="37"/>
    </row>
    <row r="88" spans="1:8">
      <c r="A88" s="26"/>
      <c r="B88" s="26"/>
      <c r="C88" s="53"/>
      <c r="D88" s="26"/>
      <c r="E88" s="37">
        <v>2</v>
      </c>
      <c r="F88" s="19" t="s">
        <v>21</v>
      </c>
      <c r="G88" s="20" t="s">
        <v>133</v>
      </c>
      <c r="H88" s="37">
        <v>2</v>
      </c>
    </row>
    <row r="89" spans="1:8">
      <c r="A89" s="26"/>
      <c r="B89" s="26"/>
      <c r="C89" s="53"/>
      <c r="D89" s="26"/>
      <c r="E89" s="37">
        <v>3</v>
      </c>
      <c r="F89" s="19" t="s">
        <v>21</v>
      </c>
      <c r="G89" s="20" t="s">
        <v>134</v>
      </c>
      <c r="H89" s="37">
        <v>2</v>
      </c>
    </row>
    <row r="90" spans="1:11">
      <c r="A90" s="32"/>
      <c r="B90" s="32"/>
      <c r="C90" s="54"/>
      <c r="D90" s="32"/>
      <c r="E90" s="55" t="s">
        <v>78</v>
      </c>
      <c r="F90" s="56"/>
      <c r="G90" s="56"/>
      <c r="H90" s="57"/>
      <c r="I90">
        <v>4</v>
      </c>
      <c r="J90">
        <v>91.7</v>
      </c>
      <c r="K90" s="2">
        <f>I90*0.2+J90*0.8</f>
        <v>74.16</v>
      </c>
    </row>
    <row r="91" customFormat="1" spans="1:10">
      <c r="A91" s="21">
        <v>2102040316</v>
      </c>
      <c r="B91" s="22" t="s">
        <v>135</v>
      </c>
      <c r="C91" s="23" t="s">
        <v>35</v>
      </c>
      <c r="D91" s="21" t="s">
        <v>136</v>
      </c>
      <c r="E91" s="13">
        <v>1</v>
      </c>
      <c r="F91" s="11" t="s">
        <v>14</v>
      </c>
      <c r="G91" s="36" t="s">
        <v>15</v>
      </c>
      <c r="H91" s="13">
        <v>6</v>
      </c>
      <c r="I91" s="63"/>
      <c r="J91" s="63"/>
    </row>
    <row r="92" customFormat="1" spans="1:10">
      <c r="A92" s="25"/>
      <c r="B92" s="26"/>
      <c r="C92" s="27"/>
      <c r="D92" s="25"/>
      <c r="E92" s="13">
        <v>2</v>
      </c>
      <c r="F92" s="11" t="s">
        <v>14</v>
      </c>
      <c r="G92" s="19" t="s">
        <v>137</v>
      </c>
      <c r="H92" s="13">
        <v>6</v>
      </c>
      <c r="I92" s="63"/>
      <c r="J92" s="63"/>
    </row>
    <row r="93" customFormat="1" spans="1:11">
      <c r="A93" s="31"/>
      <c r="B93" s="32"/>
      <c r="C93" s="33"/>
      <c r="D93" s="31"/>
      <c r="E93" s="34" t="s">
        <v>112</v>
      </c>
      <c r="F93" s="35"/>
      <c r="G93" s="35"/>
      <c r="H93" s="36"/>
      <c r="I93" s="63">
        <v>12</v>
      </c>
      <c r="J93">
        <v>89.9</v>
      </c>
      <c r="K93" s="2">
        <f>I93*0.2+J93*0.8</f>
        <v>74.32</v>
      </c>
    </row>
    <row r="94" customFormat="1" spans="1:10">
      <c r="A94" s="13">
        <v>2006040532</v>
      </c>
      <c r="B94" s="20" t="s">
        <v>138</v>
      </c>
      <c r="C94" s="19" t="s">
        <v>29</v>
      </c>
      <c r="D94" s="13" t="s">
        <v>139</v>
      </c>
      <c r="E94" s="13">
        <v>1</v>
      </c>
      <c r="F94" s="19" t="s">
        <v>119</v>
      </c>
      <c r="G94" s="19" t="s">
        <v>140</v>
      </c>
      <c r="H94" s="13">
        <v>6</v>
      </c>
      <c r="I94" s="61"/>
      <c r="J94" s="61"/>
    </row>
    <row r="95" customFormat="1" spans="1:10">
      <c r="A95" s="13"/>
      <c r="B95" s="20"/>
      <c r="C95" s="19"/>
      <c r="D95" s="13"/>
      <c r="E95" s="13">
        <v>2</v>
      </c>
      <c r="F95" s="19" t="s">
        <v>119</v>
      </c>
      <c r="G95" s="19" t="s">
        <v>120</v>
      </c>
      <c r="H95" s="13">
        <v>6</v>
      </c>
      <c r="I95" s="61"/>
      <c r="J95" s="61"/>
    </row>
    <row r="96" customFormat="1" spans="1:10">
      <c r="A96" s="13"/>
      <c r="B96" s="20"/>
      <c r="C96" s="19"/>
      <c r="D96" s="13"/>
      <c r="E96" s="13">
        <v>3</v>
      </c>
      <c r="F96" s="19" t="s">
        <v>21</v>
      </c>
      <c r="G96" s="13" t="s">
        <v>141</v>
      </c>
      <c r="H96" s="13">
        <v>3</v>
      </c>
      <c r="I96" s="61"/>
      <c r="J96" s="61"/>
    </row>
    <row r="97" customFormat="1" spans="1:10">
      <c r="A97" s="13"/>
      <c r="B97" s="20"/>
      <c r="C97" s="19"/>
      <c r="D97" s="13"/>
      <c r="E97" s="13">
        <v>4</v>
      </c>
      <c r="F97" s="19" t="s">
        <v>21</v>
      </c>
      <c r="G97" s="13" t="s">
        <v>141</v>
      </c>
      <c r="H97" s="13">
        <v>2.1</v>
      </c>
      <c r="I97" s="61"/>
      <c r="J97" s="61"/>
    </row>
    <row r="98" customFormat="1" spans="1:10">
      <c r="A98" s="13"/>
      <c r="B98" s="20"/>
      <c r="C98" s="19"/>
      <c r="D98" s="13"/>
      <c r="E98" s="13">
        <v>5</v>
      </c>
      <c r="F98" s="19" t="s">
        <v>21</v>
      </c>
      <c r="G98" s="13" t="s">
        <v>142</v>
      </c>
      <c r="H98" s="13">
        <v>1.4</v>
      </c>
      <c r="I98" s="61"/>
      <c r="J98" s="61"/>
    </row>
    <row r="99" customFormat="1" spans="1:10">
      <c r="A99" s="13"/>
      <c r="B99" s="20"/>
      <c r="C99" s="19"/>
      <c r="D99" s="13"/>
      <c r="E99" s="13">
        <v>6</v>
      </c>
      <c r="F99" s="19" t="s">
        <v>21</v>
      </c>
      <c r="G99" s="13" t="s">
        <v>142</v>
      </c>
      <c r="H99" s="13">
        <v>1.4</v>
      </c>
      <c r="I99" s="61"/>
      <c r="J99" s="61"/>
    </row>
    <row r="100" customFormat="1" spans="1:10">
      <c r="A100" s="13"/>
      <c r="B100" s="20"/>
      <c r="C100" s="19"/>
      <c r="D100" s="13"/>
      <c r="E100" s="13">
        <v>7</v>
      </c>
      <c r="F100" s="19" t="s">
        <v>21</v>
      </c>
      <c r="G100" s="19" t="s">
        <v>143</v>
      </c>
      <c r="H100" s="13">
        <v>2</v>
      </c>
      <c r="I100" s="61"/>
      <c r="J100" s="61"/>
    </row>
    <row r="101" customFormat="1" spans="1:10">
      <c r="A101" s="13"/>
      <c r="B101" s="20"/>
      <c r="C101" s="19"/>
      <c r="D101" s="13"/>
      <c r="E101" s="13">
        <v>8</v>
      </c>
      <c r="F101" s="19" t="s">
        <v>21</v>
      </c>
      <c r="G101" s="19" t="s">
        <v>144</v>
      </c>
      <c r="H101" s="13"/>
      <c r="I101" s="61"/>
      <c r="J101" s="61"/>
    </row>
    <row r="102" customFormat="1" spans="1:10">
      <c r="A102" s="13"/>
      <c r="B102" s="20"/>
      <c r="C102" s="19"/>
      <c r="D102" s="13"/>
      <c r="E102" s="13">
        <v>9</v>
      </c>
      <c r="F102" s="19" t="s">
        <v>21</v>
      </c>
      <c r="G102" s="19" t="s">
        <v>144</v>
      </c>
      <c r="H102" s="13"/>
      <c r="I102" s="61"/>
      <c r="J102" s="61"/>
    </row>
    <row r="103" customFormat="1" spans="1:10">
      <c r="A103" s="13"/>
      <c r="B103" s="20"/>
      <c r="C103" s="19"/>
      <c r="D103" s="13"/>
      <c r="E103" s="13">
        <v>11</v>
      </c>
      <c r="F103" s="19" t="s">
        <v>21</v>
      </c>
      <c r="G103" s="13" t="s">
        <v>145</v>
      </c>
      <c r="H103" s="13"/>
      <c r="I103" s="61"/>
      <c r="J103" s="61"/>
    </row>
    <row r="104" customFormat="1" spans="1:10">
      <c r="A104" s="13"/>
      <c r="B104" s="20"/>
      <c r="C104" s="19"/>
      <c r="D104" s="13"/>
      <c r="E104" s="13">
        <v>12</v>
      </c>
      <c r="F104" s="19" t="s">
        <v>21</v>
      </c>
      <c r="G104" s="13" t="s">
        <v>146</v>
      </c>
      <c r="H104" s="13"/>
      <c r="I104" s="61"/>
      <c r="J104" s="61"/>
    </row>
    <row r="105" customFormat="1" spans="1:11">
      <c r="A105" s="13"/>
      <c r="B105" s="20"/>
      <c r="C105" s="19"/>
      <c r="D105" s="13"/>
      <c r="E105" s="19" t="s">
        <v>147</v>
      </c>
      <c r="F105" s="19"/>
      <c r="G105" s="19"/>
      <c r="H105" s="19"/>
      <c r="I105" s="61">
        <f>SUM(H94:H104)</f>
        <v>21.9</v>
      </c>
      <c r="J105" s="61">
        <v>90.5</v>
      </c>
      <c r="K105" s="2">
        <f>I105*0.2+J105*0.8</f>
        <v>76.78</v>
      </c>
    </row>
    <row r="106" spans="1:8">
      <c r="A106" s="43">
        <v>2006040902</v>
      </c>
      <c r="B106" s="44" t="s">
        <v>148</v>
      </c>
      <c r="C106" s="43" t="s">
        <v>35</v>
      </c>
      <c r="D106" s="43" t="s">
        <v>149</v>
      </c>
      <c r="E106" s="24">
        <v>1</v>
      </c>
      <c r="F106" s="30" t="s">
        <v>119</v>
      </c>
      <c r="G106" s="30" t="s">
        <v>140</v>
      </c>
      <c r="H106" s="24">
        <v>6</v>
      </c>
    </row>
    <row r="107" spans="1:8">
      <c r="A107" s="45"/>
      <c r="B107" s="45"/>
      <c r="C107" s="46"/>
      <c r="D107" s="45"/>
      <c r="E107" s="24">
        <v>2</v>
      </c>
      <c r="F107" s="30" t="s">
        <v>21</v>
      </c>
      <c r="G107" s="30" t="s">
        <v>150</v>
      </c>
      <c r="H107" s="24"/>
    </row>
    <row r="108" spans="1:8">
      <c r="A108" s="45"/>
      <c r="B108" s="45"/>
      <c r="C108" s="46"/>
      <c r="D108" s="45"/>
      <c r="E108" s="24">
        <v>3</v>
      </c>
      <c r="F108" s="30" t="s">
        <v>21</v>
      </c>
      <c r="G108" s="24" t="s">
        <v>151</v>
      </c>
      <c r="H108" s="24"/>
    </row>
    <row r="109" spans="1:8">
      <c r="A109" s="45"/>
      <c r="B109" s="45"/>
      <c r="C109" s="46"/>
      <c r="D109" s="45"/>
      <c r="E109" s="24">
        <v>4</v>
      </c>
      <c r="F109" s="30" t="s">
        <v>21</v>
      </c>
      <c r="G109" s="24" t="s">
        <v>152</v>
      </c>
      <c r="H109" s="24"/>
    </row>
    <row r="110" spans="1:8">
      <c r="A110" s="45"/>
      <c r="B110" s="45"/>
      <c r="C110" s="46"/>
      <c r="D110" s="45"/>
      <c r="E110" s="24">
        <v>5</v>
      </c>
      <c r="F110" s="30" t="s">
        <v>21</v>
      </c>
      <c r="G110" s="24" t="s">
        <v>153</v>
      </c>
      <c r="H110" s="24">
        <v>3</v>
      </c>
    </row>
    <row r="111" spans="1:11">
      <c r="A111" s="47"/>
      <c r="B111" s="47"/>
      <c r="C111" s="48"/>
      <c r="D111" s="47"/>
      <c r="E111" s="49" t="s">
        <v>154</v>
      </c>
      <c r="F111" s="50"/>
      <c r="G111" s="50"/>
      <c r="H111" s="51"/>
      <c r="I111">
        <v>9</v>
      </c>
      <c r="J111">
        <v>84.9</v>
      </c>
      <c r="K111" s="2">
        <f>I111*0.2+J111*0.8</f>
        <v>69.72</v>
      </c>
    </row>
  </sheetData>
  <mergeCells count="101">
    <mergeCell ref="A1:H1"/>
    <mergeCell ref="E13:H13"/>
    <mergeCell ref="E16:H16"/>
    <mergeCell ref="E19:H19"/>
    <mergeCell ref="E22:H22"/>
    <mergeCell ref="E25:H25"/>
    <mergeCell ref="E31:H31"/>
    <mergeCell ref="E34:H34"/>
    <mergeCell ref="E43:H43"/>
    <mergeCell ref="E45:H45"/>
    <mergeCell ref="E47:H47"/>
    <mergeCell ref="E52:H52"/>
    <mergeCell ref="E60:H60"/>
    <mergeCell ref="E74:H74"/>
    <mergeCell ref="E76:H76"/>
    <mergeCell ref="E82:H82"/>
    <mergeCell ref="E86:H86"/>
    <mergeCell ref="E90:H90"/>
    <mergeCell ref="E93:H93"/>
    <mergeCell ref="E105:H105"/>
    <mergeCell ref="E111:H111"/>
    <mergeCell ref="A3:A13"/>
    <mergeCell ref="A14:A16"/>
    <mergeCell ref="A17:A19"/>
    <mergeCell ref="A20:A22"/>
    <mergeCell ref="A23:A25"/>
    <mergeCell ref="A26:A31"/>
    <mergeCell ref="A32:A34"/>
    <mergeCell ref="A35:A43"/>
    <mergeCell ref="A44:A45"/>
    <mergeCell ref="A46:A47"/>
    <mergeCell ref="A48:A52"/>
    <mergeCell ref="A53:A60"/>
    <mergeCell ref="A61:A74"/>
    <mergeCell ref="A75:A76"/>
    <mergeCell ref="A77:A82"/>
    <mergeCell ref="A83:A86"/>
    <mergeCell ref="A87:A90"/>
    <mergeCell ref="A91:A93"/>
    <mergeCell ref="A94:A105"/>
    <mergeCell ref="A106:A111"/>
    <mergeCell ref="B3:B13"/>
    <mergeCell ref="B14:B16"/>
    <mergeCell ref="B17:B19"/>
    <mergeCell ref="B20:B22"/>
    <mergeCell ref="B23:B25"/>
    <mergeCell ref="B26:B31"/>
    <mergeCell ref="B32:B34"/>
    <mergeCell ref="B35:B43"/>
    <mergeCell ref="B44:B45"/>
    <mergeCell ref="B46:B47"/>
    <mergeCell ref="B48:B52"/>
    <mergeCell ref="B53:B60"/>
    <mergeCell ref="B61:B74"/>
    <mergeCell ref="B75:B76"/>
    <mergeCell ref="B77:B82"/>
    <mergeCell ref="B83:B86"/>
    <mergeCell ref="B87:B90"/>
    <mergeCell ref="B91:B93"/>
    <mergeCell ref="B94:B105"/>
    <mergeCell ref="B106:B111"/>
    <mergeCell ref="C3:C13"/>
    <mergeCell ref="C14:C16"/>
    <mergeCell ref="C17:C19"/>
    <mergeCell ref="C20:C22"/>
    <mergeCell ref="C23:C25"/>
    <mergeCell ref="C26:C31"/>
    <mergeCell ref="C32:C34"/>
    <mergeCell ref="C35:C43"/>
    <mergeCell ref="C44:C45"/>
    <mergeCell ref="C46:C47"/>
    <mergeCell ref="C48:C52"/>
    <mergeCell ref="C53:C60"/>
    <mergeCell ref="C61:C74"/>
    <mergeCell ref="C75:C76"/>
    <mergeCell ref="C77:C82"/>
    <mergeCell ref="C83:C86"/>
    <mergeCell ref="C87:C90"/>
    <mergeCell ref="C91:C93"/>
    <mergeCell ref="C94:C105"/>
    <mergeCell ref="C106:C111"/>
    <mergeCell ref="D3:D13"/>
    <mergeCell ref="D14:D16"/>
    <mergeCell ref="D17:D19"/>
    <mergeCell ref="D20:D22"/>
    <mergeCell ref="D23:D25"/>
    <mergeCell ref="D26:D31"/>
    <mergeCell ref="D32:D34"/>
    <mergeCell ref="D35:D43"/>
    <mergeCell ref="D44:D45"/>
    <mergeCell ref="D46:D47"/>
    <mergeCell ref="D48:D52"/>
    <mergeCell ref="D53:D60"/>
    <mergeCell ref="D61:D74"/>
    <mergeCell ref="D75:D76"/>
    <mergeCell ref="D77:D82"/>
    <mergeCell ref="D83:D86"/>
    <mergeCell ref="D87:D90"/>
    <mergeCell ref="D91:D93"/>
    <mergeCell ref="D94:D105"/>
    <mergeCell ref="D106:D111"/>
  </mergeCells>
  <pageMargins left="0.75" right="0.75" top="1" bottom="1" header="0.5" footer="0.5"/>
  <pageSetup paperSize="9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H12" sqref="H5:H12"/>
    </sheetView>
  </sheetViews>
  <sheetFormatPr defaultColWidth="8.725" defaultRowHeight="13.5" outlineLevelCol="7"/>
  <cols>
    <col min="1" max="1" width="5.54166666666667" style="2" customWidth="1"/>
    <col min="2" max="2" width="11.725" style="2" customWidth="1"/>
    <col min="3" max="3" width="12.9083333333333" style="2" customWidth="1"/>
    <col min="4" max="4" width="9.54166666666667" style="2" customWidth="1"/>
    <col min="5" max="5" width="5.54166666666667" style="2" customWidth="1"/>
    <col min="6" max="6" width="14" style="2" customWidth="1"/>
    <col min="7" max="7" width="6.54166666666667" style="2" customWidth="1"/>
  </cols>
  <sheetData>
    <row r="1" spans="1:7">
      <c r="A1" s="3" t="s">
        <v>0</v>
      </c>
      <c r="B1" s="4"/>
      <c r="C1" s="4"/>
      <c r="D1" s="5"/>
      <c r="E1" s="6" t="s">
        <v>1</v>
      </c>
      <c r="F1" s="6" t="s">
        <v>2</v>
      </c>
      <c r="G1" s="6" t="s">
        <v>155</v>
      </c>
    </row>
    <row r="2" spans="1:7">
      <c r="A2" s="6" t="s">
        <v>7</v>
      </c>
      <c r="B2" s="6" t="s">
        <v>3</v>
      </c>
      <c r="C2" s="6" t="s">
        <v>4</v>
      </c>
      <c r="D2" s="6" t="s">
        <v>5</v>
      </c>
      <c r="E2" s="7"/>
      <c r="F2" s="6"/>
      <c r="G2" s="6"/>
    </row>
    <row r="3" s="1" customFormat="1" spans="1:7">
      <c r="A3" s="8">
        <v>1</v>
      </c>
      <c r="B3" s="8">
        <v>1908040318</v>
      </c>
      <c r="C3" s="9" t="s">
        <v>50</v>
      </c>
      <c r="D3" s="9" t="s">
        <v>29</v>
      </c>
      <c r="E3" s="8">
        <v>34</v>
      </c>
      <c r="F3" s="8">
        <v>93.1</v>
      </c>
      <c r="G3" s="10">
        <v>81.28</v>
      </c>
    </row>
    <row r="4" spans="1:8">
      <c r="A4" s="11">
        <v>2</v>
      </c>
      <c r="B4" s="11">
        <v>2006040504</v>
      </c>
      <c r="C4" s="11" t="s">
        <v>11</v>
      </c>
      <c r="D4" s="11" t="s">
        <v>12</v>
      </c>
      <c r="E4" s="11">
        <v>34.4</v>
      </c>
      <c r="F4" s="11">
        <v>92.8</v>
      </c>
      <c r="G4" s="12">
        <v>81.12</v>
      </c>
      <c r="H4" t="s">
        <v>156</v>
      </c>
    </row>
    <row r="5" spans="1:8">
      <c r="A5" s="11">
        <v>3</v>
      </c>
      <c r="B5" s="11">
        <v>2006040901</v>
      </c>
      <c r="C5" s="11" t="s">
        <v>100</v>
      </c>
      <c r="D5" s="11" t="s">
        <v>12</v>
      </c>
      <c r="E5" s="11">
        <v>32</v>
      </c>
      <c r="F5" s="11">
        <v>89.9</v>
      </c>
      <c r="G5" s="12">
        <v>78.32</v>
      </c>
      <c r="H5" t="s">
        <v>157</v>
      </c>
    </row>
    <row r="6" spans="1:8">
      <c r="A6" s="11">
        <v>4</v>
      </c>
      <c r="B6" s="11">
        <v>2006040532</v>
      </c>
      <c r="C6" s="11" t="s">
        <v>138</v>
      </c>
      <c r="D6" s="11" t="s">
        <v>29</v>
      </c>
      <c r="E6" s="13">
        <v>21.9</v>
      </c>
      <c r="F6" s="11">
        <v>90.5</v>
      </c>
      <c r="G6" s="12">
        <v>76.78</v>
      </c>
      <c r="H6" t="s">
        <v>157</v>
      </c>
    </row>
    <row r="7" spans="1:8">
      <c r="A7" s="11">
        <v>5</v>
      </c>
      <c r="B7" s="11">
        <v>1906040420</v>
      </c>
      <c r="C7" s="11" t="s">
        <v>40</v>
      </c>
      <c r="D7" s="11" t="s">
        <v>29</v>
      </c>
      <c r="E7" s="11">
        <v>13.6</v>
      </c>
      <c r="F7" s="11">
        <v>90.5</v>
      </c>
      <c r="G7" s="12">
        <v>75.12</v>
      </c>
      <c r="H7" t="s">
        <v>157</v>
      </c>
    </row>
    <row r="8" spans="1:8">
      <c r="A8" s="11">
        <v>6</v>
      </c>
      <c r="B8" s="11">
        <v>2106040719</v>
      </c>
      <c r="C8" s="11" t="s">
        <v>158</v>
      </c>
      <c r="D8" s="11" t="s">
        <v>85</v>
      </c>
      <c r="E8" s="14">
        <v>11.4</v>
      </c>
      <c r="F8" s="11">
        <v>90.4</v>
      </c>
      <c r="G8" s="12">
        <v>74.6</v>
      </c>
      <c r="H8" t="s">
        <v>157</v>
      </c>
    </row>
    <row r="9" customFormat="1" spans="1:8">
      <c r="A9" s="11">
        <v>7</v>
      </c>
      <c r="B9" s="11">
        <v>2102040316</v>
      </c>
      <c r="C9" s="11" t="s">
        <v>135</v>
      </c>
      <c r="D9" s="11" t="s">
        <v>35</v>
      </c>
      <c r="E9" s="11">
        <v>12</v>
      </c>
      <c r="F9" s="11">
        <v>89.9</v>
      </c>
      <c r="G9" s="12">
        <v>74.32</v>
      </c>
      <c r="H9" t="s">
        <v>157</v>
      </c>
    </row>
    <row r="10" spans="1:8">
      <c r="A10" s="11">
        <v>8</v>
      </c>
      <c r="B10" s="11">
        <v>2006040507</v>
      </c>
      <c r="C10" s="11" t="s">
        <v>65</v>
      </c>
      <c r="D10" s="11" t="s">
        <v>12</v>
      </c>
      <c r="E10" s="11">
        <v>10</v>
      </c>
      <c r="F10" s="11">
        <v>90.3</v>
      </c>
      <c r="G10" s="12">
        <v>74.24</v>
      </c>
      <c r="H10" t="s">
        <v>157</v>
      </c>
    </row>
    <row r="11" spans="1:8">
      <c r="A11" s="11">
        <v>9</v>
      </c>
      <c r="B11" s="11">
        <v>2106040819</v>
      </c>
      <c r="C11" s="11" t="s">
        <v>130</v>
      </c>
      <c r="D11" s="11" t="s">
        <v>12</v>
      </c>
      <c r="E11" s="11">
        <v>4</v>
      </c>
      <c r="F11" s="11">
        <v>91.7</v>
      </c>
      <c r="G11" s="12">
        <v>74.16</v>
      </c>
      <c r="H11" t="s">
        <v>157</v>
      </c>
    </row>
    <row r="12" spans="1:8">
      <c r="A12" s="11">
        <v>10</v>
      </c>
      <c r="B12" s="11">
        <v>2006040632</v>
      </c>
      <c r="C12" s="11" t="s">
        <v>126</v>
      </c>
      <c r="D12" s="11" t="s">
        <v>12</v>
      </c>
      <c r="E12" s="11">
        <v>6</v>
      </c>
      <c r="F12" s="11">
        <v>91</v>
      </c>
      <c r="G12" s="12">
        <v>74</v>
      </c>
      <c r="H12" t="s">
        <v>159</v>
      </c>
    </row>
    <row r="13" spans="1:8">
      <c r="A13" s="11">
        <v>11</v>
      </c>
      <c r="B13" s="11">
        <v>2006040818</v>
      </c>
      <c r="C13" s="11" t="s">
        <v>118</v>
      </c>
      <c r="D13" s="11" t="s">
        <v>29</v>
      </c>
      <c r="E13" s="11">
        <v>6</v>
      </c>
      <c r="F13" s="11">
        <v>90</v>
      </c>
      <c r="G13" s="12">
        <v>73.2</v>
      </c>
      <c r="H13" t="s">
        <v>157</v>
      </c>
    </row>
    <row r="14" spans="1:7">
      <c r="A14" s="11">
        <v>12</v>
      </c>
      <c r="B14" s="11">
        <v>1906040203</v>
      </c>
      <c r="C14" s="11" t="s">
        <v>92</v>
      </c>
      <c r="D14" s="11" t="s">
        <v>29</v>
      </c>
      <c r="E14" s="11">
        <v>8</v>
      </c>
      <c r="F14" s="11">
        <v>89.3</v>
      </c>
      <c r="G14" s="12">
        <v>73.04</v>
      </c>
    </row>
    <row r="15" spans="1:7">
      <c r="A15" s="11">
        <v>13</v>
      </c>
      <c r="B15" s="11">
        <v>1902041111</v>
      </c>
      <c r="C15" s="11" t="s">
        <v>46</v>
      </c>
      <c r="D15" s="11" t="s">
        <v>12</v>
      </c>
      <c r="E15" s="11">
        <v>6</v>
      </c>
      <c r="F15" s="11">
        <v>86</v>
      </c>
      <c r="G15" s="12">
        <v>70</v>
      </c>
    </row>
    <row r="16" spans="1:7">
      <c r="A16" s="11">
        <v>14</v>
      </c>
      <c r="B16" s="11">
        <v>2006041011</v>
      </c>
      <c r="C16" s="11" t="s">
        <v>28</v>
      </c>
      <c r="D16" s="11" t="s">
        <v>29</v>
      </c>
      <c r="E16" s="11">
        <v>1</v>
      </c>
      <c r="F16" s="11">
        <v>87</v>
      </c>
      <c r="G16" s="12">
        <v>69.8</v>
      </c>
    </row>
    <row r="17" spans="1:8">
      <c r="A17" s="11">
        <v>15</v>
      </c>
      <c r="B17" s="11">
        <v>2006040902</v>
      </c>
      <c r="C17" s="11" t="s">
        <v>148</v>
      </c>
      <c r="D17" s="11" t="s">
        <v>35</v>
      </c>
      <c r="E17" s="11">
        <v>9</v>
      </c>
      <c r="F17" s="11">
        <v>84.9</v>
      </c>
      <c r="G17" s="12">
        <v>69.72</v>
      </c>
      <c r="H17" t="s">
        <v>160</v>
      </c>
    </row>
    <row r="18" spans="1:7">
      <c r="A18" s="11">
        <v>16</v>
      </c>
      <c r="B18" s="11">
        <v>2106040110</v>
      </c>
      <c r="C18" s="11" t="s">
        <v>59</v>
      </c>
      <c r="D18" s="11" t="s">
        <v>60</v>
      </c>
      <c r="E18" s="11">
        <v>7</v>
      </c>
      <c r="F18" s="11">
        <v>85</v>
      </c>
      <c r="G18" s="12">
        <v>69.4</v>
      </c>
    </row>
    <row r="19" spans="1:7">
      <c r="A19" s="11">
        <v>17</v>
      </c>
      <c r="B19" s="11">
        <v>1906040607</v>
      </c>
      <c r="C19" s="11" t="s">
        <v>34</v>
      </c>
      <c r="D19" s="11" t="s">
        <v>35</v>
      </c>
      <c r="E19" s="11">
        <v>0</v>
      </c>
      <c r="F19" s="11">
        <v>85.6</v>
      </c>
      <c r="G19" s="12">
        <v>68.48</v>
      </c>
    </row>
    <row r="20" ht="26" customHeight="1" spans="1:7">
      <c r="A20" s="11">
        <v>18</v>
      </c>
      <c r="B20" s="11">
        <v>2006040203</v>
      </c>
      <c r="C20" s="11" t="s">
        <v>113</v>
      </c>
      <c r="D20" s="11" t="s">
        <v>35</v>
      </c>
      <c r="E20" s="11">
        <v>4</v>
      </c>
      <c r="F20" s="11">
        <v>83.5</v>
      </c>
      <c r="G20" s="12">
        <v>67.6</v>
      </c>
    </row>
    <row r="21" spans="1:7">
      <c r="A21" s="11">
        <v>19</v>
      </c>
      <c r="B21" s="11">
        <v>2006040509</v>
      </c>
      <c r="C21" s="11" t="s">
        <v>161</v>
      </c>
      <c r="D21" s="11" t="s">
        <v>29</v>
      </c>
      <c r="E21" s="11">
        <v>3</v>
      </c>
      <c r="F21" s="11">
        <v>81.5</v>
      </c>
      <c r="G21" s="12">
        <v>65.8</v>
      </c>
    </row>
    <row r="22" spans="1:7">
      <c r="A22" s="11">
        <v>20</v>
      </c>
      <c r="B22" s="11">
        <v>2006040634</v>
      </c>
      <c r="C22" s="11" t="s">
        <v>75</v>
      </c>
      <c r="D22" s="11" t="s">
        <v>29</v>
      </c>
      <c r="E22" s="11">
        <v>3</v>
      </c>
      <c r="F22" s="11">
        <v>81.3</v>
      </c>
      <c r="G22" s="12">
        <v>65.64</v>
      </c>
    </row>
  </sheetData>
  <sortState ref="A1:G22">
    <sortCondition ref="G3" descending="1"/>
  </sortState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12104</dc:creator>
  <cp:lastModifiedBy>1</cp:lastModifiedBy>
  <dcterms:created xsi:type="dcterms:W3CDTF">2022-09-25T02:35:00Z</dcterms:created>
  <dcterms:modified xsi:type="dcterms:W3CDTF">2022-11-16T02:48:29Z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D25CDB13A4A8436180E7D6C8A4F3AC1F</vt:lpwstr>
  </property>
  <property fmtid="{D5CDD505-2E9C-101B-9397-08002B2CF9AE}" pid="3" name="KSOProductBuildVer">
    <vt:lpwstr>2052-11.1.0.12598</vt:lpwstr>
  </property>
</Properties>
</file>