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<sst xmlns="http://schemas.openxmlformats.org/spreadsheetml/2006/main" count="17" uniqueCount="17">
  <si>
    <t>姓名</t>
  </si>
  <si>
    <t>年度月份</t>
  </si>
  <si>
    <t>岗位工资</t>
  </si>
  <si>
    <t>薪级工资</t>
  </si>
  <si>
    <t>基础绩效</t>
  </si>
  <si>
    <t>保留津贴</t>
  </si>
  <si>
    <t>每月校内绩效应发金额</t>
  </si>
  <si>
    <t>工资扣税</t>
  </si>
  <si>
    <t>绩效扣税</t>
  </si>
  <si>
    <t>养老保险</t>
  </si>
  <si>
    <t>职业年金</t>
  </si>
  <si>
    <t>医疗保险</t>
  </si>
  <si>
    <t>住房公积金个人交纳部分(总扣除部分 减 单位发放部分)</t>
  </si>
  <si>
    <t>计算金额</t>
  </si>
  <si>
    <t>比例</t>
  </si>
  <si>
    <t>实缴</t>
  </si>
  <si>
    <t>缴费方式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</si>
</sst>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4"/>
      <color theme="1"/>
      <name val="微软雅黑"/>
      <charset val="134"/>
    </font>
    <font>
      <sz val="12"/>
      <color theme="1"/>
      <name val="微软雅黑"/>
      <charset val="134"/>
    </font>
    <font>
      <b/>
      <sz val="12"/>
      <color theme="1"/>
      <name val="微软雅黑"/>
      <charset val="134"/>
    </font>
    <font>
      <sz val="9"/>
      <color rgb="FF000000"/>
      <name val="Arial"/>
      <charset val="134"/>
    </font>
    <font>
      <b/>
      <sz val="9"/>
      <color rgb="FF000000"/>
      <name val="Arial"/>
      <charset val="134"/>
    </font>
    <font>
      <sz val="12"/>
      <color rgb="FFFF0000"/>
      <name val="微软雅黑"/>
      <charset val="134"/>
    </font>
    <font>
      <b/>
      <sz val="12"/>
      <color rgb="FFFF0000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F2F7FA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18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7" borderId="2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5" fillId="21" borderId="8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3" fontId="4" fillId="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4" fontId="3" fillId="2" borderId="0" xfId="0" applyNumberFormat="1" applyFont="1" applyFill="1" applyAlignment="1">
      <alignment horizontal="right" vertical="center"/>
    </xf>
    <xf numFmtId="4" fontId="4" fillId="3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"/>
  <sheetViews>
    <sheetView tabSelected="1" topLeftCell="D1" workbookViewId="0">
      <selection activeCell="R2" sqref="R2"/>
    </sheetView>
  </sheetViews>
  <sheetFormatPr defaultColWidth="8.69090909090909" defaultRowHeight="17.25" outlineLevelRow="5"/>
  <cols>
    <col min="1" max="1" width="4.69090909090909" style="1" customWidth="1"/>
    <col min="2" max="2" width="7.38181818181818" style="1" customWidth="1"/>
    <col min="3" max="3" width="9" style="1" customWidth="1"/>
    <col min="4" max="4" width="6.76363636363636" style="1" customWidth="1"/>
    <col min="5" max="5" width="9.84848484848485" style="1" customWidth="1"/>
    <col min="6" max="6" width="8.53333333333333" style="1" customWidth="1"/>
    <col min="7" max="7" width="17.3090909090909" style="1" customWidth="1"/>
    <col min="8" max="8" width="8.84848484848485" style="1" customWidth="1"/>
    <col min="9" max="9" width="9.07878787878788" style="1" customWidth="1"/>
    <col min="10" max="10" width="8" style="1" customWidth="1"/>
    <col min="11" max="11" width="8.15151515151515" style="1" customWidth="1"/>
    <col min="12" max="12" width="7.53333333333333" style="1" customWidth="1"/>
    <col min="13" max="13" width="20.9212121212121" style="1" customWidth="1"/>
    <col min="14" max="14" width="8.23030303030303" style="1" customWidth="1"/>
    <col min="15" max="15" width="6.46060606060606" style="1" customWidth="1"/>
    <col min="16" max="16" width="7.30909090909091" style="1" customWidth="1"/>
    <col min="17" max="16384" width="8.69090909090909" style="1"/>
  </cols>
  <sheetData>
    <row r="1" ht="48" customHeight="1" spans="1:17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9" t="s">
        <v>12</v>
      </c>
      <c r="N1" s="2" t="s">
        <v>13</v>
      </c>
      <c r="O1" s="2" t="s">
        <v>14</v>
      </c>
      <c r="P1" s="2" t="s">
        <v>15</v>
      </c>
      <c r="Q1" s="1" t="s">
        <v>16</v>
      </c>
    </row>
    <row r="2" spans="3:16">
      <c r="C2" s="3">
        <v>2276</v>
      </c>
      <c r="D2" s="3">
        <v>100</v>
      </c>
      <c r="E2" s="3">
        <v>0</v>
      </c>
      <c r="F2" s="4">
        <v>0</v>
      </c>
      <c r="G2" s="5"/>
      <c r="H2" s="4">
        <v>43.69</v>
      </c>
      <c r="I2" s="10">
        <v>222.51</v>
      </c>
      <c r="J2" s="4">
        <v>653.44</v>
      </c>
      <c r="K2" s="4">
        <v>326.72</v>
      </c>
      <c r="L2" s="11">
        <v>163.56</v>
      </c>
      <c r="M2" s="7">
        <v>918</v>
      </c>
      <c r="N2" s="1">
        <f t="shared" ref="N2:N3" si="0">SUM(C2:F2)+G2*0.3-H2-I2-J2-K2-L2-M2</f>
        <v>48.0800000000002</v>
      </c>
      <c r="O2" s="1">
        <f>IF(N2&lt;3000,0.005,IF(N2&lt;5000,0.01,IF(N2&lt;10000,0.015,0.02)))</f>
        <v>0.005</v>
      </c>
      <c r="P2" s="1">
        <f t="shared" ref="P2:P6" si="1">N2*O2</f>
        <v>0.240400000000001</v>
      </c>
    </row>
    <row r="3" spans="3:16">
      <c r="C3" s="6"/>
      <c r="D3" s="6"/>
      <c r="E3" s="6"/>
      <c r="F3" s="6"/>
      <c r="P3" s="1">
        <f t="shared" si="1"/>
        <v>0</v>
      </c>
    </row>
    <row r="4" spans="4:16">
      <c r="D4" s="7"/>
      <c r="E4" s="3"/>
      <c r="F4" s="4"/>
      <c r="G4" s="8"/>
      <c r="H4" s="4"/>
      <c r="I4" s="10"/>
      <c r="J4" s="4"/>
      <c r="K4" s="4"/>
      <c r="L4" s="11"/>
      <c r="M4" s="7"/>
      <c r="P4" s="1">
        <f t="shared" si="1"/>
        <v>0</v>
      </c>
    </row>
    <row r="5" spans="16:16">
      <c r="P5" s="1">
        <f t="shared" si="1"/>
        <v>0</v>
      </c>
    </row>
    <row r="6" spans="16:16">
      <c r="P6" s="1">
        <f t="shared" si="1"/>
        <v>0</v>
      </c>
    </row>
  </sheetData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20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20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http://www.deepbbs.org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deeplm</dc:creator>
  <cp:lastModifiedBy>dell</cp:lastModifiedBy>
  <dcterms:created xsi:type="dcterms:W3CDTF">2017-04-10T03:40:00Z</dcterms:created>
  <cp:lastPrinted>2017-10-11T09:40:00Z</cp:lastPrinted>
  <dcterms:modified xsi:type="dcterms:W3CDTF">2019-10-24T07:50:49Z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